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Лист1!$A$1:$N$72</definedName>
  </definedNames>
  <calcPr calcId="162913"/>
</workbook>
</file>

<file path=xl/calcChain.xml><?xml version="1.0" encoding="utf-8"?>
<calcChain xmlns="http://schemas.openxmlformats.org/spreadsheetml/2006/main">
  <c r="G63" i="1" l="1"/>
  <c r="G64" i="1"/>
  <c r="G62" i="1"/>
  <c r="G51" i="1"/>
  <c r="G52" i="1"/>
  <c r="G53" i="1"/>
  <c r="G54" i="1"/>
  <c r="G55" i="1"/>
  <c r="G56" i="1"/>
  <c r="G57" i="1"/>
  <c r="G59" i="1"/>
  <c r="G60" i="1"/>
  <c r="G49" i="1"/>
  <c r="H58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6" i="1"/>
  <c r="G25" i="1"/>
  <c r="H44" i="1"/>
  <c r="H43" i="1"/>
  <c r="G13" i="1"/>
  <c r="G14" i="1"/>
  <c r="G15" i="1"/>
  <c r="G16" i="1"/>
  <c r="G17" i="1"/>
  <c r="G18" i="1"/>
  <c r="G19" i="1"/>
  <c r="G22" i="1"/>
  <c r="G12" i="1"/>
  <c r="H23" i="1"/>
  <c r="H70" i="1" s="1"/>
  <c r="G70" i="1" s="1"/>
  <c r="H21" i="1"/>
  <c r="G21" i="1" s="1"/>
  <c r="H22" i="1"/>
  <c r="H69" i="1" s="1"/>
  <c r="H20" i="1"/>
  <c r="H67" i="1" l="1"/>
  <c r="G23" i="1"/>
  <c r="H68" i="1"/>
  <c r="G44" i="1"/>
  <c r="J20" i="1"/>
  <c r="K20" i="1"/>
  <c r="L20" i="1"/>
  <c r="L67" i="1" s="1"/>
  <c r="I20" i="1"/>
  <c r="G20" i="1" s="1"/>
  <c r="I45" i="1"/>
  <c r="G45" i="1" s="1"/>
  <c r="I44" i="1"/>
  <c r="I43" i="1"/>
  <c r="G43" i="1" s="1"/>
  <c r="K69" i="1"/>
  <c r="L69" i="1"/>
  <c r="J69" i="1"/>
  <c r="G69" i="1" s="1"/>
  <c r="K68" i="1"/>
  <c r="L68" i="1"/>
  <c r="L65" i="1"/>
  <c r="K65" i="1"/>
  <c r="G65" i="1" s="1"/>
  <c r="J50" i="1"/>
  <c r="G50" i="1" s="1"/>
  <c r="J44" i="1"/>
  <c r="J68" i="1" s="1"/>
  <c r="J43" i="1"/>
  <c r="J58" i="1" l="1"/>
  <c r="K67" i="1"/>
  <c r="G68" i="1"/>
  <c r="J67" i="1" l="1"/>
  <c r="G67" i="1" s="1"/>
  <c r="G58" i="1"/>
</calcChain>
</file>

<file path=xl/sharedStrings.xml><?xml version="1.0" encoding="utf-8"?>
<sst xmlns="http://schemas.openxmlformats.org/spreadsheetml/2006/main" count="113" uniqueCount="57">
  <si>
    <t>Приложение №1</t>
  </si>
  <si>
    <t>ПЛАН</t>
  </si>
  <si>
    <t>мероприятий муниципальной программы</t>
  </si>
  <si>
    <t xml:space="preserve">«Развитие системы образования Ольгинского муниципального округа» </t>
  </si>
  <si>
    <t>№               п/п</t>
  </si>
  <si>
    <t>Основные мероприятия по реализации Программы</t>
  </si>
  <si>
    <t>Источники финансирования</t>
  </si>
  <si>
    <t>Всего (тыс. руб.)</t>
  </si>
  <si>
    <t>по годам</t>
  </si>
  <si>
    <t xml:space="preserve">Муниципальная программа «Развитие системы образования Ольгинского муниципального округа» </t>
  </si>
  <si>
    <t>1.Подпрограмма «Развитие системы дошкольного образования в Ольгинском муниципальном округе»</t>
  </si>
  <si>
    <t>1.</t>
  </si>
  <si>
    <t>Обеспечение деятельности организаций дошкольного образования и создание оптимальных условий, обеспечивающих охрану и укрепление физического здоровья воспитанников.</t>
  </si>
  <si>
    <t>муниципальный бюджет</t>
  </si>
  <si>
    <t>дополнительные средства бюджета</t>
  </si>
  <si>
    <t>2.</t>
  </si>
  <si>
    <t>Развитие материально-технической базы дошкольных образовательных учреждений</t>
  </si>
  <si>
    <t>3.</t>
  </si>
  <si>
    <t>Обеспечение государственных гарантий реализации прав на получение общедоступного и бесплатного дошкольного образования</t>
  </si>
  <si>
    <t>краевой бюджет</t>
  </si>
  <si>
    <t>4.</t>
  </si>
  <si>
    <t xml:space="preserve">Обеспечение государственных гарантий реализации прав родителей на компенсацию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деятельность. </t>
  </si>
  <si>
    <t>5.</t>
  </si>
  <si>
    <t>Проведение реконструкции, капитальных и текущих ремонтов в дошкольных образовательных учреждениях</t>
  </si>
  <si>
    <t>6.</t>
  </si>
  <si>
    <t>Присмотр и уход за детьми-инвалидами, детьми - сиротами и детьми, оставшимися без попечения родителей, а также за детьми с туберкулёзной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</si>
  <si>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ИТОГО по разделу</t>
  </si>
  <si>
    <t>ВСЕГО                      в том числе:</t>
  </si>
  <si>
    <t xml:space="preserve">2. Подпрограмма «Развитие системы общего образования в Ольгинском муниципальном округе» </t>
  </si>
  <si>
    <t>Развитие материально-технической базы образовательных учреждений.</t>
  </si>
  <si>
    <t>Модернизация системы образования.</t>
  </si>
  <si>
    <t>Развитие школьной инфраструктуры (благоустройство территории).</t>
  </si>
  <si>
    <t>Обеспечение государственных гарантий на реализацию дошкольного, общего и дополнительного образования в муниципальных общеобразовательных учреждениях по основным общеобразовательным программам</t>
  </si>
  <si>
    <r>
      <t xml:space="preserve">Строительство (реконструкцию) и капитальные ремонты и ремонты зданий муниципальных общеобразовательных организаций </t>
    </r>
    <r>
      <rPr>
        <b/>
        <i/>
        <sz val="10"/>
        <color rgb="FF000000"/>
        <rFont val="Times New Roman"/>
        <family val="1"/>
        <charset val="204"/>
      </rPr>
      <t>добавить текущий ремонт</t>
    </r>
  </si>
  <si>
    <t xml:space="preserve">Мероприятия по организации бесплатным питанием детей, обучающихся в муниципальных общеобразовательных организациях </t>
  </si>
  <si>
    <t>Реализация системы мер социальной поддержки педагогических работников муниципальных образовательных организаций</t>
  </si>
  <si>
    <t>Обеспечение деятельности советников директоров</t>
  </si>
  <si>
    <t>Классное руководство</t>
  </si>
  <si>
    <t>ВСЕГО:                                      в том числе</t>
  </si>
  <si>
    <t xml:space="preserve">3. Подпрограмма «Развитие системы воспитания, кадрового потенциала и дополнительного образования детей, отдыха, оздоровления и занятости детей и подростков в Ольгинском муниципальном округе» </t>
  </si>
  <si>
    <t>Обеспечение деятельности (оказание услуг, выполнение работ) муниципальных учреждений дополнительного образования</t>
  </si>
  <si>
    <t>Совершенствование системы работы с одаренными детьми и молодежью</t>
  </si>
  <si>
    <t>Расходы на организацию и обеспечение оздоровления и отдыха детей Приморского края (за исключением организации отдыха детей в каникулярное время)</t>
  </si>
  <si>
    <t xml:space="preserve">Мероприятия по организации отдыха, занятости и оздоровления детей и подростков. </t>
  </si>
  <si>
    <t>Реализация мероприятий по привлечению педагогических работников в муниципальные учреждения</t>
  </si>
  <si>
    <t>Патриотическое воспитание детей</t>
  </si>
  <si>
    <t>ВСЕГО               в том числе</t>
  </si>
  <si>
    <t>4. Дополнительные мероприятия</t>
  </si>
  <si>
    <t>Расходы направленные на обеспечение деятельности подведомственных учреждений</t>
  </si>
  <si>
    <t>Мероприятия по организации безопасности образовательных учреждений</t>
  </si>
  <si>
    <t>Стипендии</t>
  </si>
  <si>
    <t>ВСЕГО</t>
  </si>
  <si>
    <t>5. Финансирование по всем разделам Программы</t>
  </si>
  <si>
    <t>Распределение финансирования по всем разделам Программы по годам</t>
  </si>
  <si>
    <t>ВСЕГО                          в том числе:</t>
  </si>
  <si>
    <t>Субсидии на реализацию основных мер государственной поддержки в сфере занятости населения по организации временного трудоустройства несовершеннолетних граждан в возрасте от 14 до 18 лет в свободное от учебы время</t>
  </si>
  <si>
    <t>к муниципальной программе «Развитие системы образования Ольгинского муниципального округа», утвержденной постановлением администрации Ольгинского муниципального округа от «03» октября 2025г. № 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</si>
</sst>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justify" vertical="center" wrapText="1"/>
    </xf>
    <xf numFmtId="0" fontId="2" fillId="0" borderId="30" xfId="0" applyFont="1" applyBorder="1" applyAlignment="1">
      <alignment horizontal="justify" vertical="center" wrapText="1"/>
    </xf>
    <xf numFmtId="0" fontId="2" fillId="0" borderId="31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tabSelected="1" view="pageBreakPreview" zoomScaleNormal="100" zoomScaleSheetLayoutView="100" workbookViewId="0">
      <selection activeCell="K9" sqref="K9"/>
    </sheetView>
  </sheetViews>
  <sheetFormatPr defaultRowHeight="15" x14ac:dyDescent="0.25"/>
  <cols>
    <col min="5" max="5" width="15.85546875" customWidth="1"/>
    <col min="6" max="6" width="13" customWidth="1"/>
    <col min="7" max="8" width="12.85546875" customWidth="1"/>
    <col min="9" max="9" width="11.7109375" customWidth="1"/>
    <col min="10" max="10" width="14.42578125" customWidth="1"/>
    <col min="11" max="11" width="12.140625" customWidth="1"/>
    <col min="12" max="12" width="13.140625" customWidth="1"/>
  </cols>
  <sheetData>
    <row r="1" spans="1:24" x14ac:dyDescent="0.25">
      <c r="A1" s="2"/>
      <c r="B1" s="1"/>
      <c r="C1" s="37"/>
      <c r="D1" s="37"/>
      <c r="E1" s="37"/>
      <c r="F1" s="37"/>
      <c r="G1" s="1"/>
      <c r="H1" s="17"/>
      <c r="I1" s="3"/>
      <c r="J1" s="38" t="s">
        <v>0</v>
      </c>
      <c r="K1" s="38"/>
      <c r="L1" s="38"/>
      <c r="M1" s="1"/>
      <c r="N1" s="97"/>
      <c r="O1" s="97"/>
      <c r="P1" s="97"/>
      <c r="Q1" s="97"/>
      <c r="R1" s="97"/>
      <c r="S1" s="97"/>
      <c r="T1" s="98"/>
      <c r="U1" s="38"/>
      <c r="V1" s="38"/>
      <c r="W1" s="38"/>
      <c r="X1" s="38"/>
    </row>
    <row r="2" spans="1:24" ht="56.25" customHeight="1" x14ac:dyDescent="0.25">
      <c r="A2" s="2"/>
      <c r="B2" s="3"/>
      <c r="C2" s="39"/>
      <c r="D2" s="39"/>
      <c r="E2" s="39"/>
      <c r="F2" s="3"/>
      <c r="G2" s="3"/>
      <c r="H2" s="18"/>
      <c r="I2" s="40" t="s">
        <v>56</v>
      </c>
      <c r="J2" s="40"/>
      <c r="K2" s="40"/>
      <c r="L2" s="40"/>
      <c r="M2" s="1"/>
      <c r="N2" s="97"/>
      <c r="O2" s="97"/>
      <c r="P2" s="97"/>
      <c r="Q2" s="97"/>
      <c r="R2" s="97"/>
      <c r="S2" s="97"/>
      <c r="T2" s="98"/>
      <c r="U2" s="38"/>
      <c r="V2" s="38"/>
      <c r="W2" s="38"/>
      <c r="X2" s="38"/>
    </row>
    <row r="3" spans="1:24" x14ac:dyDescent="0.25">
      <c r="A3" s="2"/>
      <c r="B3" s="3"/>
      <c r="C3" s="39"/>
      <c r="D3" s="39"/>
      <c r="E3" s="39"/>
      <c r="F3" s="3"/>
      <c r="G3" s="3"/>
      <c r="H3" s="18"/>
      <c r="I3" s="3"/>
      <c r="J3" s="3"/>
      <c r="K3" s="3"/>
      <c r="L3" s="3"/>
      <c r="M3" s="1"/>
      <c r="N3" s="97"/>
      <c r="O3" s="97"/>
      <c r="P3" s="97"/>
      <c r="Q3" s="97"/>
      <c r="R3" s="97"/>
      <c r="S3" s="97"/>
      <c r="T3" s="98"/>
      <c r="U3" s="38"/>
      <c r="V3" s="38"/>
      <c r="W3" s="38"/>
      <c r="X3" s="38"/>
    </row>
    <row r="4" spans="1:24" x14ac:dyDescent="0.25">
      <c r="A4" s="2"/>
      <c r="B4" s="2"/>
      <c r="C4" s="33" t="s">
        <v>1</v>
      </c>
      <c r="D4" s="33"/>
      <c r="E4" s="33"/>
      <c r="F4" s="33"/>
      <c r="G4" s="33"/>
      <c r="H4" s="20"/>
      <c r="I4" s="3"/>
      <c r="J4" s="2"/>
      <c r="K4" s="2"/>
      <c r="L4" s="2"/>
      <c r="M4" s="1"/>
      <c r="N4" s="97"/>
      <c r="O4" s="97"/>
      <c r="P4" s="97"/>
      <c r="Q4" s="97"/>
      <c r="R4" s="97"/>
      <c r="S4" s="97"/>
      <c r="T4" s="98"/>
      <c r="U4" s="38"/>
      <c r="V4" s="38"/>
      <c r="W4" s="38"/>
      <c r="X4" s="38"/>
    </row>
    <row r="5" spans="1:24" x14ac:dyDescent="0.25">
      <c r="A5" s="2"/>
      <c r="B5" s="2"/>
      <c r="C5" s="33" t="s">
        <v>2</v>
      </c>
      <c r="D5" s="33"/>
      <c r="E5" s="33"/>
      <c r="F5" s="33"/>
      <c r="G5" s="33"/>
      <c r="H5" s="20"/>
      <c r="I5" s="3"/>
      <c r="J5" s="2"/>
      <c r="K5" s="2"/>
      <c r="L5" s="2"/>
      <c r="M5" s="1"/>
      <c r="N5" s="97"/>
      <c r="O5" s="97"/>
      <c r="P5" s="97"/>
      <c r="Q5" s="97"/>
      <c r="R5" s="97"/>
      <c r="S5" s="97"/>
      <c r="T5" s="98"/>
      <c r="U5" s="38"/>
      <c r="V5" s="38"/>
      <c r="W5" s="38"/>
      <c r="X5" s="38"/>
    </row>
    <row r="6" spans="1:24" ht="15.75" thickBot="1" x14ac:dyDescent="0.3">
      <c r="A6" s="2"/>
      <c r="B6" s="2"/>
      <c r="C6" s="41" t="s">
        <v>3</v>
      </c>
      <c r="D6" s="41"/>
      <c r="E6" s="41"/>
      <c r="F6" s="41"/>
      <c r="G6" s="41"/>
      <c r="H6" s="32"/>
      <c r="I6" s="3"/>
      <c r="J6" s="2"/>
      <c r="K6" s="2"/>
      <c r="L6" s="2"/>
      <c r="M6" s="1"/>
      <c r="N6" s="97"/>
      <c r="O6" s="97"/>
      <c r="P6" s="97"/>
      <c r="Q6" s="97"/>
      <c r="R6" s="97"/>
      <c r="S6" s="97"/>
      <c r="T6" s="98"/>
      <c r="U6" s="38"/>
      <c r="V6" s="38"/>
      <c r="W6" s="38"/>
      <c r="X6" s="38"/>
    </row>
    <row r="7" spans="1:24" ht="35.25" customHeight="1" thickBot="1" x14ac:dyDescent="0.3">
      <c r="A7" s="42" t="s">
        <v>4</v>
      </c>
      <c r="B7" s="44" t="s">
        <v>5</v>
      </c>
      <c r="C7" s="45"/>
      <c r="D7" s="45"/>
      <c r="E7" s="46"/>
      <c r="F7" s="50" t="s">
        <v>6</v>
      </c>
      <c r="G7" s="42" t="s">
        <v>7</v>
      </c>
      <c r="H7" s="34" t="s">
        <v>8</v>
      </c>
      <c r="I7" s="35"/>
      <c r="J7" s="35"/>
      <c r="K7" s="35"/>
      <c r="L7" s="36"/>
      <c r="M7" s="1"/>
      <c r="N7" s="97"/>
      <c r="O7" s="97"/>
      <c r="P7" s="97"/>
      <c r="Q7" s="97"/>
      <c r="R7" s="97"/>
      <c r="S7" s="97"/>
      <c r="T7" s="98"/>
      <c r="U7" s="38"/>
      <c r="V7" s="38"/>
      <c r="W7" s="38"/>
      <c r="X7" s="38"/>
    </row>
    <row r="8" spans="1:24" ht="15.75" thickBot="1" x14ac:dyDescent="0.3">
      <c r="A8" s="43"/>
      <c r="B8" s="47"/>
      <c r="C8" s="48"/>
      <c r="D8" s="48"/>
      <c r="E8" s="49"/>
      <c r="F8" s="51"/>
      <c r="G8" s="43"/>
      <c r="H8" s="30">
        <v>2023</v>
      </c>
      <c r="I8" s="8">
        <v>2024</v>
      </c>
      <c r="J8" s="8">
        <v>2025</v>
      </c>
      <c r="K8" s="8">
        <v>2026</v>
      </c>
      <c r="L8" s="8">
        <v>2027</v>
      </c>
      <c r="M8" s="1"/>
      <c r="N8" s="97"/>
      <c r="O8" s="97"/>
      <c r="P8" s="97"/>
      <c r="Q8" s="97"/>
      <c r="R8" s="97"/>
      <c r="S8" s="97"/>
      <c r="T8" s="98"/>
      <c r="U8" s="38"/>
      <c r="V8" s="38"/>
      <c r="W8" s="38"/>
      <c r="X8" s="38"/>
    </row>
    <row r="9" spans="1:24" ht="15.75" thickBot="1" x14ac:dyDescent="0.3">
      <c r="A9" s="9">
        <v>1</v>
      </c>
      <c r="B9" s="52">
        <v>2</v>
      </c>
      <c r="C9" s="53"/>
      <c r="D9" s="53"/>
      <c r="E9" s="54"/>
      <c r="F9" s="8">
        <v>3</v>
      </c>
      <c r="G9" s="8">
        <v>4</v>
      </c>
      <c r="H9" s="30">
        <v>5</v>
      </c>
      <c r="I9" s="8">
        <v>6</v>
      </c>
      <c r="J9" s="8">
        <v>7</v>
      </c>
      <c r="K9" s="8">
        <v>8</v>
      </c>
      <c r="L9" s="8">
        <v>9</v>
      </c>
      <c r="M9" s="1"/>
      <c r="N9" s="97"/>
      <c r="O9" s="97"/>
      <c r="P9" s="97"/>
      <c r="Q9" s="97"/>
      <c r="R9" s="97"/>
      <c r="S9" s="97"/>
      <c r="T9" s="98"/>
      <c r="U9" s="38"/>
      <c r="V9" s="38"/>
      <c r="W9" s="38"/>
      <c r="X9" s="38"/>
    </row>
    <row r="10" spans="1:24" ht="15.75" thickBot="1" x14ac:dyDescent="0.3">
      <c r="A10" s="55" t="s">
        <v>9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1"/>
      <c r="N10" s="97"/>
      <c r="O10" s="97"/>
      <c r="P10" s="97"/>
      <c r="Q10" s="97"/>
      <c r="R10" s="97"/>
      <c r="S10" s="97"/>
      <c r="T10" s="98"/>
      <c r="U10" s="38"/>
      <c r="V10" s="38"/>
      <c r="W10" s="38"/>
      <c r="X10" s="38"/>
    </row>
    <row r="11" spans="1:24" ht="15.75" thickBot="1" x14ac:dyDescent="0.3">
      <c r="A11" s="55" t="s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7"/>
      <c r="M11" s="1"/>
      <c r="N11" s="97"/>
      <c r="O11" s="97"/>
      <c r="P11" s="97"/>
      <c r="Q11" s="97"/>
      <c r="R11" s="97"/>
      <c r="S11" s="97"/>
      <c r="T11" s="98"/>
      <c r="U11" s="38"/>
      <c r="V11" s="38"/>
      <c r="W11" s="38"/>
      <c r="X11" s="38"/>
    </row>
    <row r="12" spans="1:24" ht="26.25" thickBot="1" x14ac:dyDescent="0.3">
      <c r="A12" s="42" t="s">
        <v>11</v>
      </c>
      <c r="B12" s="58" t="s">
        <v>12</v>
      </c>
      <c r="C12" s="59"/>
      <c r="D12" s="59"/>
      <c r="E12" s="60"/>
      <c r="F12" s="8" t="s">
        <v>13</v>
      </c>
      <c r="G12" s="11">
        <f>SUM(H12:L12)</f>
        <v>204372.06999999998</v>
      </c>
      <c r="H12" s="12">
        <v>40571.629999999997</v>
      </c>
      <c r="I12" s="12">
        <v>46188.95</v>
      </c>
      <c r="J12" s="12">
        <v>43167.44</v>
      </c>
      <c r="K12" s="12">
        <v>38061.269999999997</v>
      </c>
      <c r="L12" s="12">
        <v>36382.78</v>
      </c>
      <c r="M12" s="1"/>
      <c r="N12" s="97"/>
      <c r="O12" s="97"/>
      <c r="P12" s="97"/>
      <c r="Q12" s="97"/>
      <c r="R12" s="97"/>
      <c r="S12" s="97"/>
      <c r="T12" s="98"/>
      <c r="U12" s="38"/>
      <c r="V12" s="38"/>
      <c r="W12" s="38"/>
      <c r="X12" s="38"/>
    </row>
    <row r="13" spans="1:24" ht="39" thickBot="1" x14ac:dyDescent="0.3">
      <c r="A13" s="43"/>
      <c r="B13" s="61"/>
      <c r="C13" s="62"/>
      <c r="D13" s="62"/>
      <c r="E13" s="63"/>
      <c r="F13" s="8" t="s">
        <v>14</v>
      </c>
      <c r="G13" s="11">
        <f t="shared" ref="G13:G23" si="0">SUM(H13:L13)</f>
        <v>13912.6</v>
      </c>
      <c r="H13" s="12">
        <v>3600</v>
      </c>
      <c r="I13" s="12">
        <v>5205</v>
      </c>
      <c r="J13" s="12">
        <v>2757.6</v>
      </c>
      <c r="K13" s="12">
        <v>2350</v>
      </c>
      <c r="L13" s="12">
        <v>0</v>
      </c>
      <c r="M13" s="1"/>
      <c r="N13" s="97"/>
      <c r="O13" s="97"/>
      <c r="P13" s="97"/>
      <c r="Q13" s="97"/>
      <c r="R13" s="97"/>
      <c r="S13" s="97"/>
      <c r="T13" s="98"/>
      <c r="U13" s="38"/>
      <c r="V13" s="38"/>
      <c r="W13" s="38"/>
      <c r="X13" s="38"/>
    </row>
    <row r="14" spans="1:24" ht="26.25" thickBot="1" x14ac:dyDescent="0.3">
      <c r="A14" s="9" t="s">
        <v>15</v>
      </c>
      <c r="B14" s="68" t="s">
        <v>16</v>
      </c>
      <c r="C14" s="69"/>
      <c r="D14" s="69"/>
      <c r="E14" s="70"/>
      <c r="F14" s="8" t="s">
        <v>13</v>
      </c>
      <c r="G14" s="11">
        <f t="shared" si="0"/>
        <v>3710.6400000000003</v>
      </c>
      <c r="H14" s="12">
        <v>1376.5</v>
      </c>
      <c r="I14" s="12">
        <v>1761.64</v>
      </c>
      <c r="J14" s="12">
        <v>272.5</v>
      </c>
      <c r="K14" s="12">
        <v>300</v>
      </c>
      <c r="L14" s="12">
        <v>0</v>
      </c>
      <c r="M14" s="1"/>
      <c r="N14" s="97"/>
      <c r="O14" s="97"/>
      <c r="P14" s="97"/>
      <c r="Q14" s="97"/>
      <c r="R14" s="97"/>
      <c r="S14" s="97"/>
      <c r="T14" s="98"/>
      <c r="U14" s="38"/>
      <c r="V14" s="38"/>
      <c r="W14" s="38"/>
      <c r="X14" s="38"/>
    </row>
    <row r="15" spans="1:24" ht="26.25" thickBot="1" x14ac:dyDescent="0.3">
      <c r="A15" s="9" t="s">
        <v>17</v>
      </c>
      <c r="B15" s="71" t="s">
        <v>18</v>
      </c>
      <c r="C15" s="72"/>
      <c r="D15" s="72"/>
      <c r="E15" s="73"/>
      <c r="F15" s="8" t="s">
        <v>19</v>
      </c>
      <c r="G15" s="11">
        <f t="shared" si="0"/>
        <v>381602.76</v>
      </c>
      <c r="H15" s="12">
        <v>62457.919999999998</v>
      </c>
      <c r="I15" s="12">
        <v>64512.31</v>
      </c>
      <c r="J15" s="12">
        <v>77314.600000000006</v>
      </c>
      <c r="K15" s="12">
        <v>85488.31</v>
      </c>
      <c r="L15" s="12">
        <v>91829.62</v>
      </c>
      <c r="M15" s="1"/>
      <c r="N15" s="97"/>
      <c r="O15" s="97"/>
      <c r="P15" s="97"/>
      <c r="Q15" s="97"/>
      <c r="R15" s="97"/>
      <c r="S15" s="97"/>
      <c r="T15" s="98"/>
      <c r="U15" s="38"/>
      <c r="V15" s="38"/>
      <c r="W15" s="38"/>
      <c r="X15" s="38"/>
    </row>
    <row r="16" spans="1:24" ht="26.25" thickBot="1" x14ac:dyDescent="0.3">
      <c r="A16" s="9" t="s">
        <v>20</v>
      </c>
      <c r="B16" s="71" t="s">
        <v>21</v>
      </c>
      <c r="C16" s="72"/>
      <c r="D16" s="72"/>
      <c r="E16" s="73"/>
      <c r="F16" s="8" t="s">
        <v>19</v>
      </c>
      <c r="G16" s="11">
        <f t="shared" si="0"/>
        <v>8401.84</v>
      </c>
      <c r="H16" s="12">
        <v>1068.1300000000001</v>
      </c>
      <c r="I16" s="12">
        <v>1001.17</v>
      </c>
      <c r="J16" s="12">
        <v>2028.77</v>
      </c>
      <c r="K16" s="12">
        <v>2109.61</v>
      </c>
      <c r="L16" s="12">
        <v>2194.16</v>
      </c>
      <c r="M16" s="1"/>
      <c r="N16" s="97"/>
      <c r="O16" s="97"/>
      <c r="P16" s="97"/>
      <c r="Q16" s="97"/>
      <c r="R16" s="97"/>
      <c r="S16" s="97"/>
      <c r="T16" s="98"/>
      <c r="U16" s="38"/>
      <c r="V16" s="38"/>
      <c r="W16" s="38"/>
      <c r="X16" s="38"/>
    </row>
    <row r="17" spans="1:24" ht="26.25" thickBot="1" x14ac:dyDescent="0.3">
      <c r="A17" s="42" t="s">
        <v>22</v>
      </c>
      <c r="B17" s="58" t="s">
        <v>23</v>
      </c>
      <c r="C17" s="59"/>
      <c r="D17" s="59"/>
      <c r="E17" s="60"/>
      <c r="F17" s="8" t="s">
        <v>19</v>
      </c>
      <c r="G17" s="11">
        <f t="shared" si="0"/>
        <v>2647.54</v>
      </c>
      <c r="H17" s="12">
        <v>2647.54</v>
      </c>
      <c r="I17" s="12">
        <v>0</v>
      </c>
      <c r="J17" s="12">
        <v>0</v>
      </c>
      <c r="K17" s="12">
        <v>0</v>
      </c>
      <c r="L17" s="12">
        <v>0</v>
      </c>
      <c r="M17" s="1"/>
      <c r="N17" s="97"/>
      <c r="O17" s="97"/>
      <c r="P17" s="97"/>
      <c r="Q17" s="97"/>
      <c r="R17" s="97"/>
      <c r="S17" s="97"/>
      <c r="T17" s="98"/>
      <c r="U17" s="38"/>
      <c r="V17" s="38"/>
      <c r="W17" s="38"/>
      <c r="X17" s="38"/>
    </row>
    <row r="18" spans="1:24" ht="26.25" thickBot="1" x14ac:dyDescent="0.3">
      <c r="A18" s="43"/>
      <c r="B18" s="61"/>
      <c r="C18" s="62"/>
      <c r="D18" s="62"/>
      <c r="E18" s="63"/>
      <c r="F18" s="8" t="s">
        <v>13</v>
      </c>
      <c r="G18" s="11">
        <f t="shared" si="0"/>
        <v>8514.49</v>
      </c>
      <c r="H18" s="12">
        <v>3628.58</v>
      </c>
      <c r="I18" s="12">
        <v>1815.03</v>
      </c>
      <c r="J18" s="12">
        <v>1279.8800000000001</v>
      </c>
      <c r="K18" s="12">
        <v>1791</v>
      </c>
      <c r="L18" s="12">
        <v>0</v>
      </c>
      <c r="M18" s="1"/>
      <c r="N18" s="97"/>
      <c r="O18" s="97"/>
      <c r="P18" s="97"/>
      <c r="Q18" s="97"/>
      <c r="R18" s="97"/>
      <c r="S18" s="97"/>
      <c r="T18" s="98"/>
      <c r="U18" s="38"/>
      <c r="V18" s="38"/>
      <c r="W18" s="38"/>
      <c r="X18" s="38"/>
    </row>
    <row r="19" spans="1:24" ht="26.25" thickBot="1" x14ac:dyDescent="0.3">
      <c r="A19" s="9" t="s">
        <v>24</v>
      </c>
      <c r="B19" s="68" t="s">
        <v>25</v>
      </c>
      <c r="C19" s="69"/>
      <c r="D19" s="69"/>
      <c r="E19" s="70"/>
      <c r="F19" s="7" t="s">
        <v>13</v>
      </c>
      <c r="G19" s="11">
        <f t="shared" si="0"/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"/>
      <c r="N19" s="97"/>
      <c r="O19" s="97"/>
      <c r="P19" s="97"/>
      <c r="Q19" s="97"/>
      <c r="R19" s="97"/>
      <c r="S19" s="97"/>
      <c r="T19" s="98"/>
      <c r="U19" s="38"/>
      <c r="V19" s="38"/>
      <c r="W19" s="38"/>
      <c r="X19" s="38"/>
    </row>
    <row r="20" spans="1:24" ht="26.25" thickBot="1" x14ac:dyDescent="0.3">
      <c r="A20" s="42"/>
      <c r="B20" s="75" t="s">
        <v>26</v>
      </c>
      <c r="C20" s="76"/>
      <c r="D20" s="76"/>
      <c r="E20" s="77"/>
      <c r="F20" s="14" t="s">
        <v>27</v>
      </c>
      <c r="G20" s="11">
        <f t="shared" si="0"/>
        <v>623161.93999999994</v>
      </c>
      <c r="H20" s="16">
        <f>SUM(H12:H19)</f>
        <v>115350.29999999999</v>
      </c>
      <c r="I20" s="11">
        <f>SUM(I12:I19)</f>
        <v>120484.09999999999</v>
      </c>
      <c r="J20" s="11">
        <f t="shared" ref="J20:L20" si="1">SUM(J12:J19)</f>
        <v>126820.79000000002</v>
      </c>
      <c r="K20" s="11">
        <f t="shared" si="1"/>
        <v>130100.18999999999</v>
      </c>
      <c r="L20" s="11">
        <f t="shared" si="1"/>
        <v>130406.56</v>
      </c>
      <c r="M20" s="1"/>
      <c r="N20" s="97"/>
      <c r="O20" s="97"/>
      <c r="P20" s="97"/>
      <c r="Q20" s="97"/>
      <c r="R20" s="97"/>
      <c r="S20" s="97"/>
      <c r="T20" s="98"/>
      <c r="U20" s="38"/>
      <c r="V20" s="38"/>
      <c r="W20" s="38"/>
      <c r="X20" s="38"/>
    </row>
    <row r="21" spans="1:24" ht="26.25" thickBot="1" x14ac:dyDescent="0.3">
      <c r="A21" s="74"/>
      <c r="B21" s="78"/>
      <c r="C21" s="79"/>
      <c r="D21" s="79"/>
      <c r="E21" s="80"/>
      <c r="F21" s="15" t="s">
        <v>13</v>
      </c>
      <c r="G21" s="16">
        <f t="shared" si="0"/>
        <v>216597.18</v>
      </c>
      <c r="H21" s="11">
        <f>H12+H14+H18</f>
        <v>45576.71</v>
      </c>
      <c r="I21" s="11">
        <v>49765.63</v>
      </c>
      <c r="J21" s="11">
        <v>44719.82</v>
      </c>
      <c r="K21" s="11">
        <v>40152.25</v>
      </c>
      <c r="L21" s="11">
        <v>36382.769999999997</v>
      </c>
      <c r="M21" s="1"/>
      <c r="N21" s="97"/>
      <c r="O21" s="97"/>
      <c r="P21" s="97"/>
      <c r="Q21" s="97"/>
      <c r="R21" s="97"/>
      <c r="S21" s="97"/>
      <c r="T21" s="98"/>
      <c r="U21" s="38"/>
      <c r="V21" s="38"/>
      <c r="W21" s="38"/>
      <c r="X21" s="38"/>
    </row>
    <row r="22" spans="1:24" ht="26.25" thickBot="1" x14ac:dyDescent="0.3">
      <c r="A22" s="74"/>
      <c r="B22" s="78"/>
      <c r="C22" s="79"/>
      <c r="D22" s="79"/>
      <c r="E22" s="80"/>
      <c r="F22" s="13" t="s">
        <v>19</v>
      </c>
      <c r="G22" s="11">
        <f t="shared" si="0"/>
        <v>392653.25</v>
      </c>
      <c r="H22" s="16">
        <f>H15+H17+H16</f>
        <v>66173.59</v>
      </c>
      <c r="I22" s="11">
        <v>65514.57</v>
      </c>
      <c r="J22" s="11">
        <v>79343.37</v>
      </c>
      <c r="K22" s="11">
        <v>87597.94</v>
      </c>
      <c r="L22" s="11">
        <v>94023.78</v>
      </c>
      <c r="M22" s="1"/>
      <c r="N22" s="97"/>
      <c r="O22" s="97"/>
      <c r="P22" s="97"/>
      <c r="Q22" s="97"/>
      <c r="R22" s="97"/>
      <c r="S22" s="97"/>
      <c r="T22" s="98"/>
      <c r="U22" s="38"/>
      <c r="V22" s="38"/>
      <c r="W22" s="38"/>
      <c r="X22" s="38"/>
    </row>
    <row r="23" spans="1:24" ht="39" thickBot="1" x14ac:dyDescent="0.3">
      <c r="A23" s="43"/>
      <c r="B23" s="81"/>
      <c r="C23" s="82"/>
      <c r="D23" s="82"/>
      <c r="E23" s="83"/>
      <c r="F23" s="13" t="s">
        <v>14</v>
      </c>
      <c r="G23" s="11">
        <f t="shared" si="0"/>
        <v>13912.6</v>
      </c>
      <c r="H23" s="11">
        <f>H13</f>
        <v>3600</v>
      </c>
      <c r="I23" s="11">
        <v>5205</v>
      </c>
      <c r="J23" s="11">
        <v>2757.6</v>
      </c>
      <c r="K23" s="11">
        <v>2350</v>
      </c>
      <c r="L23" s="11">
        <v>0</v>
      </c>
      <c r="M23" s="1"/>
      <c r="N23" s="97"/>
      <c r="O23" s="97"/>
      <c r="P23" s="97"/>
      <c r="Q23" s="97"/>
      <c r="R23" s="97"/>
      <c r="S23" s="97"/>
      <c r="T23" s="98"/>
      <c r="U23" s="38"/>
      <c r="V23" s="38"/>
      <c r="W23" s="38"/>
      <c r="X23" s="38"/>
    </row>
    <row r="24" spans="1:24" ht="15.75" thickBot="1" x14ac:dyDescent="0.3">
      <c r="A24" s="84" t="s">
        <v>28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6"/>
      <c r="M24" s="1"/>
      <c r="N24" s="97"/>
      <c r="O24" s="97"/>
      <c r="P24" s="97"/>
      <c r="Q24" s="97"/>
      <c r="R24" s="97"/>
      <c r="S24" s="97"/>
      <c r="T24" s="98"/>
      <c r="U24" s="38"/>
      <c r="V24" s="38"/>
      <c r="W24" s="38"/>
      <c r="X24" s="38"/>
    </row>
    <row r="25" spans="1:24" ht="26.25" thickBot="1" x14ac:dyDescent="0.3">
      <c r="A25" s="42" t="s">
        <v>11</v>
      </c>
      <c r="B25" s="58" t="s">
        <v>12</v>
      </c>
      <c r="C25" s="59"/>
      <c r="D25" s="59"/>
      <c r="E25" s="60"/>
      <c r="F25" s="8" t="s">
        <v>13</v>
      </c>
      <c r="G25" s="11">
        <f>SUM(H25:L25)</f>
        <v>498752.35</v>
      </c>
      <c r="H25" s="12">
        <v>83783.87</v>
      </c>
      <c r="I25" s="12">
        <v>97851.25</v>
      </c>
      <c r="J25" s="12">
        <v>110889.56</v>
      </c>
      <c r="K25" s="12">
        <v>103091.91</v>
      </c>
      <c r="L25" s="12">
        <v>103135.76</v>
      </c>
      <c r="M25" s="1"/>
      <c r="N25" s="97"/>
      <c r="O25" s="97"/>
      <c r="P25" s="97"/>
      <c r="Q25" s="97"/>
      <c r="R25" s="97"/>
      <c r="S25" s="97"/>
      <c r="T25" s="98"/>
      <c r="U25" s="38"/>
      <c r="V25" s="38"/>
      <c r="W25" s="38"/>
      <c r="X25" s="38"/>
    </row>
    <row r="26" spans="1:24" ht="39" thickBot="1" x14ac:dyDescent="0.3">
      <c r="A26" s="43"/>
      <c r="B26" s="61"/>
      <c r="C26" s="62"/>
      <c r="D26" s="62"/>
      <c r="E26" s="63"/>
      <c r="F26" s="8" t="s">
        <v>14</v>
      </c>
      <c r="G26" s="11">
        <f t="shared" ref="G26:G46" si="2">SUM(H26:L26)</f>
        <v>227.59</v>
      </c>
      <c r="H26" s="12">
        <v>56.7</v>
      </c>
      <c r="I26" s="12">
        <v>50.89</v>
      </c>
      <c r="J26" s="12">
        <v>50</v>
      </c>
      <c r="K26" s="12">
        <v>70</v>
      </c>
      <c r="L26" s="12">
        <v>0</v>
      </c>
      <c r="M26" s="1"/>
      <c r="N26" s="97"/>
      <c r="O26" s="97"/>
      <c r="P26" s="97"/>
      <c r="Q26" s="97"/>
      <c r="R26" s="97"/>
      <c r="S26" s="97"/>
      <c r="T26" s="98"/>
      <c r="U26" s="38"/>
      <c r="V26" s="38"/>
      <c r="W26" s="38"/>
      <c r="X26" s="38"/>
    </row>
    <row r="27" spans="1:24" ht="26.25" thickBot="1" x14ac:dyDescent="0.3">
      <c r="A27" s="64" t="s">
        <v>15</v>
      </c>
      <c r="B27" s="65" t="s">
        <v>29</v>
      </c>
      <c r="C27" s="66"/>
      <c r="D27" s="66"/>
      <c r="E27" s="67"/>
      <c r="F27" s="8" t="s">
        <v>19</v>
      </c>
      <c r="G27" s="11">
        <f t="shared" si="2"/>
        <v>0</v>
      </c>
      <c r="H27" s="12"/>
      <c r="I27" s="12">
        <v>0</v>
      </c>
      <c r="J27" s="12">
        <v>0</v>
      </c>
      <c r="K27" s="12">
        <v>0</v>
      </c>
      <c r="L27" s="12">
        <v>0</v>
      </c>
      <c r="M27" s="1"/>
      <c r="N27" s="97"/>
      <c r="O27" s="97"/>
      <c r="P27" s="97"/>
      <c r="Q27" s="97"/>
      <c r="R27" s="97"/>
      <c r="S27" s="97"/>
      <c r="T27" s="98"/>
      <c r="U27" s="38"/>
      <c r="V27" s="38"/>
      <c r="W27" s="38"/>
      <c r="X27" s="38"/>
    </row>
    <row r="28" spans="1:24" ht="26.25" thickBot="1" x14ac:dyDescent="0.3">
      <c r="A28" s="43"/>
      <c r="B28" s="61"/>
      <c r="C28" s="62"/>
      <c r="D28" s="62"/>
      <c r="E28" s="63"/>
      <c r="F28" s="8" t="s">
        <v>13</v>
      </c>
      <c r="G28" s="11">
        <f t="shared" si="2"/>
        <v>5451.14</v>
      </c>
      <c r="H28" s="12">
        <v>1057.45</v>
      </c>
      <c r="I28" s="12">
        <v>895.39</v>
      </c>
      <c r="J28" s="12">
        <v>3208.3</v>
      </c>
      <c r="K28" s="12">
        <v>290</v>
      </c>
      <c r="L28" s="12">
        <v>0</v>
      </c>
      <c r="M28" s="1"/>
      <c r="N28" s="97"/>
      <c r="O28" s="97"/>
      <c r="P28" s="97"/>
      <c r="Q28" s="97"/>
      <c r="R28" s="97"/>
      <c r="S28" s="97"/>
      <c r="T28" s="98"/>
      <c r="U28" s="38"/>
      <c r="V28" s="38"/>
      <c r="W28" s="38"/>
      <c r="X28" s="38"/>
    </row>
    <row r="29" spans="1:24" ht="26.25" thickBot="1" x14ac:dyDescent="0.3">
      <c r="A29" s="64">
        <v>3</v>
      </c>
      <c r="B29" s="87" t="s">
        <v>30</v>
      </c>
      <c r="C29" s="88"/>
      <c r="D29" s="88"/>
      <c r="E29" s="89"/>
      <c r="F29" s="8" t="s">
        <v>19</v>
      </c>
      <c r="G29" s="11">
        <f t="shared" si="2"/>
        <v>19320.93</v>
      </c>
      <c r="H29" s="12">
        <v>19320.93</v>
      </c>
      <c r="I29" s="12">
        <v>0</v>
      </c>
      <c r="J29" s="12">
        <v>0</v>
      </c>
      <c r="K29" s="12">
        <v>0</v>
      </c>
      <c r="L29" s="12">
        <v>0</v>
      </c>
      <c r="M29" s="1"/>
      <c r="N29" s="97"/>
      <c r="O29" s="97"/>
      <c r="P29" s="97"/>
      <c r="Q29" s="97"/>
      <c r="R29" s="97"/>
      <c r="S29" s="97"/>
      <c r="T29" s="98"/>
      <c r="U29" s="38"/>
      <c r="V29" s="38"/>
      <c r="W29" s="38"/>
      <c r="X29" s="38"/>
    </row>
    <row r="30" spans="1:24" ht="26.25" thickBot="1" x14ac:dyDescent="0.3">
      <c r="A30" s="43"/>
      <c r="B30" s="90"/>
      <c r="C30" s="91"/>
      <c r="D30" s="91"/>
      <c r="E30" s="92"/>
      <c r="F30" s="8" t="s">
        <v>13</v>
      </c>
      <c r="G30" s="11">
        <f t="shared" si="2"/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"/>
      <c r="N30" s="97"/>
      <c r="O30" s="97"/>
      <c r="P30" s="97"/>
      <c r="Q30" s="97"/>
      <c r="R30" s="97"/>
      <c r="S30" s="97"/>
      <c r="T30" s="98"/>
      <c r="U30" s="38"/>
      <c r="V30" s="38"/>
      <c r="W30" s="38"/>
      <c r="X30" s="38"/>
    </row>
    <row r="31" spans="1:24" ht="26.25" thickBot="1" x14ac:dyDescent="0.3">
      <c r="A31" s="64">
        <v>4</v>
      </c>
      <c r="B31" s="65" t="s">
        <v>31</v>
      </c>
      <c r="C31" s="66"/>
      <c r="D31" s="66"/>
      <c r="E31" s="67"/>
      <c r="F31" s="8" t="s">
        <v>19</v>
      </c>
      <c r="G31" s="11">
        <f t="shared" si="2"/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"/>
      <c r="N31" s="97"/>
      <c r="O31" s="97"/>
      <c r="P31" s="97"/>
      <c r="Q31" s="97"/>
      <c r="R31" s="97"/>
      <c r="S31" s="97"/>
      <c r="T31" s="98"/>
      <c r="U31" s="38"/>
      <c r="V31" s="38"/>
      <c r="W31" s="38"/>
      <c r="X31" s="38"/>
    </row>
    <row r="32" spans="1:24" ht="26.25" thickBot="1" x14ac:dyDescent="0.3">
      <c r="A32" s="43"/>
      <c r="B32" s="61"/>
      <c r="C32" s="62"/>
      <c r="D32" s="62"/>
      <c r="E32" s="63"/>
      <c r="F32" s="8" t="s">
        <v>13</v>
      </c>
      <c r="G32" s="11">
        <f t="shared" si="2"/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"/>
      <c r="N32" s="97"/>
      <c r="O32" s="97"/>
      <c r="P32" s="97"/>
      <c r="Q32" s="97"/>
      <c r="R32" s="97"/>
      <c r="S32" s="97"/>
      <c r="T32" s="98"/>
      <c r="U32" s="38"/>
      <c r="V32" s="38"/>
      <c r="W32" s="38"/>
      <c r="X32" s="38"/>
    </row>
    <row r="33" spans="1:24" ht="26.25" thickBot="1" x14ac:dyDescent="0.3">
      <c r="A33" s="64">
        <v>5</v>
      </c>
      <c r="B33" s="65" t="s">
        <v>32</v>
      </c>
      <c r="C33" s="66"/>
      <c r="D33" s="66"/>
      <c r="E33" s="67"/>
      <c r="F33" s="8" t="s">
        <v>19</v>
      </c>
      <c r="G33" s="11">
        <f t="shared" si="2"/>
        <v>790514.60000000009</v>
      </c>
      <c r="H33" s="12">
        <v>123213.54</v>
      </c>
      <c r="I33" s="12">
        <v>159359.66</v>
      </c>
      <c r="J33" s="12">
        <v>153954.69</v>
      </c>
      <c r="K33" s="12">
        <v>170564.39</v>
      </c>
      <c r="L33" s="12">
        <v>183422.32</v>
      </c>
      <c r="M33" s="1"/>
      <c r="N33" s="97"/>
      <c r="O33" s="97"/>
      <c r="P33" s="97"/>
      <c r="Q33" s="97"/>
      <c r="R33" s="97"/>
      <c r="S33" s="97"/>
      <c r="T33" s="98"/>
      <c r="U33" s="38"/>
      <c r="V33" s="38"/>
      <c r="W33" s="38"/>
      <c r="X33" s="38"/>
    </row>
    <row r="34" spans="1:24" ht="39" thickBot="1" x14ac:dyDescent="0.3">
      <c r="A34" s="43"/>
      <c r="B34" s="61"/>
      <c r="C34" s="62"/>
      <c r="D34" s="62"/>
      <c r="E34" s="63"/>
      <c r="F34" s="8" t="s">
        <v>14</v>
      </c>
      <c r="G34" s="11">
        <f t="shared" si="2"/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"/>
      <c r="N34" s="97"/>
      <c r="O34" s="97"/>
      <c r="P34" s="97"/>
      <c r="Q34" s="97"/>
      <c r="R34" s="97"/>
      <c r="S34" s="97"/>
      <c r="T34" s="98"/>
      <c r="U34" s="38"/>
      <c r="V34" s="38"/>
      <c r="W34" s="38"/>
      <c r="X34" s="38"/>
    </row>
    <row r="35" spans="1:24" ht="26.25" thickBot="1" x14ac:dyDescent="0.3">
      <c r="A35" s="64">
        <v>6</v>
      </c>
      <c r="B35" s="65" t="s">
        <v>33</v>
      </c>
      <c r="C35" s="66"/>
      <c r="D35" s="66"/>
      <c r="E35" s="67"/>
      <c r="F35" s="8" t="s">
        <v>19</v>
      </c>
      <c r="G35" s="11">
        <f t="shared" si="2"/>
        <v>6200.32</v>
      </c>
      <c r="H35" s="12">
        <v>6200.32</v>
      </c>
      <c r="I35" s="12">
        <v>0</v>
      </c>
      <c r="J35" s="12">
        <v>0</v>
      </c>
      <c r="K35" s="12">
        <v>0</v>
      </c>
      <c r="L35" s="12">
        <v>0</v>
      </c>
      <c r="M35" s="1"/>
      <c r="N35" s="97"/>
      <c r="O35" s="97"/>
      <c r="P35" s="97"/>
      <c r="Q35" s="97"/>
      <c r="R35" s="97"/>
      <c r="S35" s="97"/>
      <c r="T35" s="98"/>
      <c r="U35" s="38"/>
      <c r="V35" s="38"/>
      <c r="W35" s="38"/>
      <c r="X35" s="38"/>
    </row>
    <row r="36" spans="1:24" ht="39" thickBot="1" x14ac:dyDescent="0.3">
      <c r="A36" s="74"/>
      <c r="B36" s="93"/>
      <c r="C36" s="94"/>
      <c r="D36" s="94"/>
      <c r="E36" s="95"/>
      <c r="F36" s="8" t="s">
        <v>14</v>
      </c>
      <c r="G36" s="11">
        <f t="shared" si="2"/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"/>
      <c r="N36" s="97"/>
      <c r="O36" s="97"/>
      <c r="P36" s="97"/>
      <c r="Q36" s="97"/>
      <c r="R36" s="97"/>
      <c r="S36" s="97"/>
      <c r="T36" s="98"/>
      <c r="U36" s="38"/>
      <c r="V36" s="38"/>
      <c r="W36" s="38"/>
      <c r="X36" s="38"/>
    </row>
    <row r="37" spans="1:24" ht="26.25" thickBot="1" x14ac:dyDescent="0.3">
      <c r="A37" s="43"/>
      <c r="B37" s="61"/>
      <c r="C37" s="62"/>
      <c r="D37" s="62"/>
      <c r="E37" s="63"/>
      <c r="F37" s="8" t="s">
        <v>13</v>
      </c>
      <c r="G37" s="11">
        <f t="shared" si="2"/>
        <v>23117.100000000002</v>
      </c>
      <c r="H37" s="12">
        <v>7684.12</v>
      </c>
      <c r="I37" s="12">
        <v>9672.74</v>
      </c>
      <c r="J37" s="12">
        <v>4006.93</v>
      </c>
      <c r="K37" s="12">
        <v>1753.31</v>
      </c>
      <c r="L37" s="12">
        <v>0</v>
      </c>
      <c r="M37" s="1"/>
      <c r="N37" s="97"/>
      <c r="O37" s="97"/>
      <c r="P37" s="97"/>
      <c r="Q37" s="97"/>
      <c r="R37" s="97"/>
      <c r="S37" s="97"/>
      <c r="T37" s="98"/>
      <c r="U37" s="38"/>
      <c r="V37" s="38"/>
      <c r="W37" s="38"/>
      <c r="X37" s="38"/>
    </row>
    <row r="38" spans="1:24" ht="26.25" thickBot="1" x14ac:dyDescent="0.3">
      <c r="A38" s="64">
        <v>7</v>
      </c>
      <c r="B38" s="65" t="s">
        <v>34</v>
      </c>
      <c r="C38" s="66"/>
      <c r="D38" s="66"/>
      <c r="E38" s="67"/>
      <c r="F38" s="8" t="s">
        <v>19</v>
      </c>
      <c r="G38" s="11">
        <f t="shared" si="2"/>
        <v>44986.090000000004</v>
      </c>
      <c r="H38" s="12">
        <v>8755.69</v>
      </c>
      <c r="I38" s="12">
        <v>7761.35</v>
      </c>
      <c r="J38" s="12">
        <v>9855.75</v>
      </c>
      <c r="K38" s="12">
        <v>9387.4</v>
      </c>
      <c r="L38" s="12">
        <v>9225.9</v>
      </c>
      <c r="M38" s="1"/>
      <c r="N38" s="97"/>
      <c r="O38" s="97"/>
      <c r="P38" s="97"/>
      <c r="Q38" s="97"/>
      <c r="R38" s="97"/>
      <c r="S38" s="97"/>
      <c r="T38" s="98"/>
      <c r="U38" s="38"/>
      <c r="V38" s="38"/>
      <c r="W38" s="38"/>
      <c r="X38" s="38"/>
    </row>
    <row r="39" spans="1:24" ht="26.25" thickBot="1" x14ac:dyDescent="0.3">
      <c r="A39" s="43"/>
      <c r="B39" s="61"/>
      <c r="C39" s="62"/>
      <c r="D39" s="62"/>
      <c r="E39" s="63"/>
      <c r="F39" s="8" t="s">
        <v>13</v>
      </c>
      <c r="G39" s="11">
        <f t="shared" si="2"/>
        <v>5885.5599999999995</v>
      </c>
      <c r="H39" s="12">
        <v>699.45</v>
      </c>
      <c r="I39" s="12">
        <v>1384.71</v>
      </c>
      <c r="J39" s="12">
        <v>3501.4</v>
      </c>
      <c r="K39" s="12">
        <v>300</v>
      </c>
      <c r="L39" s="12">
        <v>0</v>
      </c>
      <c r="M39" s="1"/>
      <c r="N39" s="97"/>
      <c r="O39" s="97"/>
      <c r="P39" s="97"/>
      <c r="Q39" s="97"/>
      <c r="R39" s="97"/>
      <c r="S39" s="97"/>
      <c r="T39" s="98"/>
      <c r="U39" s="38"/>
      <c r="V39" s="38"/>
      <c r="W39" s="38"/>
      <c r="X39" s="38"/>
    </row>
    <row r="40" spans="1:24" ht="51" customHeight="1" thickBot="1" x14ac:dyDescent="0.3">
      <c r="A40" s="9">
        <v>8</v>
      </c>
      <c r="B40" s="68" t="s">
        <v>35</v>
      </c>
      <c r="C40" s="69"/>
      <c r="D40" s="69"/>
      <c r="E40" s="70"/>
      <c r="F40" s="8" t="s">
        <v>19</v>
      </c>
      <c r="G40" s="11">
        <f t="shared" si="2"/>
        <v>6714.2</v>
      </c>
      <c r="H40" s="12">
        <v>3020</v>
      </c>
      <c r="I40" s="12">
        <v>664.2</v>
      </c>
      <c r="J40" s="12">
        <v>3030</v>
      </c>
      <c r="K40" s="12">
        <v>0</v>
      </c>
      <c r="L40" s="12">
        <v>0</v>
      </c>
      <c r="M40" s="1"/>
      <c r="N40" s="97"/>
      <c r="O40" s="97"/>
      <c r="P40" s="97"/>
      <c r="Q40" s="97"/>
      <c r="R40" s="97"/>
      <c r="S40" s="97"/>
      <c r="T40" s="98"/>
      <c r="U40" s="38"/>
      <c r="V40" s="38"/>
      <c r="W40" s="38"/>
      <c r="X40" s="38"/>
    </row>
    <row r="41" spans="1:24" ht="26.25" thickBot="1" x14ac:dyDescent="0.3">
      <c r="A41" s="9">
        <v>9</v>
      </c>
      <c r="B41" s="71" t="s">
        <v>36</v>
      </c>
      <c r="C41" s="72"/>
      <c r="D41" s="72"/>
      <c r="E41" s="73"/>
      <c r="F41" s="8" t="s">
        <v>19</v>
      </c>
      <c r="G41" s="11">
        <f t="shared" si="2"/>
        <v>6447.94</v>
      </c>
      <c r="H41" s="12">
        <v>119</v>
      </c>
      <c r="I41" s="12">
        <v>1235.03</v>
      </c>
      <c r="J41" s="12">
        <v>1679.83</v>
      </c>
      <c r="K41" s="12">
        <v>1696.78</v>
      </c>
      <c r="L41" s="12">
        <v>1717.3</v>
      </c>
      <c r="M41" s="1"/>
      <c r="N41" s="97"/>
      <c r="O41" s="97"/>
      <c r="P41" s="97"/>
      <c r="Q41" s="97"/>
      <c r="R41" s="97"/>
      <c r="S41" s="97"/>
      <c r="T41" s="98"/>
      <c r="U41" s="38"/>
      <c r="V41" s="38"/>
      <c r="W41" s="38"/>
      <c r="X41" s="38"/>
    </row>
    <row r="42" spans="1:24" ht="26.25" thickBot="1" x14ac:dyDescent="0.3">
      <c r="A42" s="9">
        <v>10</v>
      </c>
      <c r="B42" s="71" t="s">
        <v>37</v>
      </c>
      <c r="C42" s="72"/>
      <c r="D42" s="72"/>
      <c r="E42" s="73"/>
      <c r="F42" s="8" t="s">
        <v>19</v>
      </c>
      <c r="G42" s="11">
        <f t="shared" si="2"/>
        <v>116251.2</v>
      </c>
      <c r="H42" s="12">
        <v>15163.2</v>
      </c>
      <c r="I42" s="12">
        <v>22183.200000000001</v>
      </c>
      <c r="J42" s="12">
        <v>26114.400000000001</v>
      </c>
      <c r="K42" s="12">
        <v>26395.200000000001</v>
      </c>
      <c r="L42" s="12">
        <v>26395.200000000001</v>
      </c>
      <c r="M42" s="1"/>
      <c r="N42" s="97"/>
      <c r="O42" s="97"/>
      <c r="P42" s="97"/>
      <c r="Q42" s="97"/>
      <c r="R42" s="97"/>
      <c r="S42" s="97"/>
      <c r="T42" s="98"/>
      <c r="U42" s="38"/>
      <c r="V42" s="38"/>
      <c r="W42" s="38"/>
      <c r="X42" s="38"/>
    </row>
    <row r="43" spans="1:24" ht="26.25" thickBot="1" x14ac:dyDescent="0.3">
      <c r="A43" s="42"/>
      <c r="B43" s="75" t="s">
        <v>26</v>
      </c>
      <c r="C43" s="76"/>
      <c r="D43" s="76"/>
      <c r="E43" s="77"/>
      <c r="F43" s="13" t="s">
        <v>38</v>
      </c>
      <c r="G43" s="11">
        <f t="shared" si="2"/>
        <v>1523869.05</v>
      </c>
      <c r="H43" s="11">
        <f>SUM(H25:H42)</f>
        <v>269074.27</v>
      </c>
      <c r="I43" s="11">
        <f>SUM(I25:I42)</f>
        <v>301058.42000000004</v>
      </c>
      <c r="J43" s="11">
        <f>SUM(J25:J42)</f>
        <v>316290.86000000004</v>
      </c>
      <c r="K43" s="11">
        <v>313549.01</v>
      </c>
      <c r="L43" s="11">
        <v>323896.49</v>
      </c>
      <c r="M43" s="1"/>
      <c r="N43" s="97"/>
      <c r="O43" s="97"/>
      <c r="P43" s="97"/>
      <c r="Q43" s="97"/>
      <c r="R43" s="97"/>
      <c r="S43" s="97"/>
      <c r="T43" s="98"/>
      <c r="U43" s="38"/>
      <c r="V43" s="38"/>
      <c r="W43" s="38"/>
      <c r="X43" s="38"/>
    </row>
    <row r="44" spans="1:24" ht="26.25" thickBot="1" x14ac:dyDescent="0.3">
      <c r="A44" s="74"/>
      <c r="B44" s="78"/>
      <c r="C44" s="79"/>
      <c r="D44" s="79"/>
      <c r="E44" s="80"/>
      <c r="F44" s="13" t="s">
        <v>13</v>
      </c>
      <c r="G44" s="11">
        <f t="shared" si="2"/>
        <v>533206.17999999993</v>
      </c>
      <c r="H44" s="11">
        <f>H25+H28+H37+H39</f>
        <v>93224.889999999985</v>
      </c>
      <c r="I44" s="11">
        <f>I25+I28+I37+I39</f>
        <v>109804.09000000001</v>
      </c>
      <c r="J44" s="11">
        <f>121599.5+6.69</f>
        <v>121606.19</v>
      </c>
      <c r="K44" s="11">
        <v>105435.24</v>
      </c>
      <c r="L44" s="11">
        <v>103135.77</v>
      </c>
      <c r="M44" s="1"/>
      <c r="N44" s="97"/>
      <c r="O44" s="97"/>
      <c r="P44" s="97"/>
      <c r="Q44" s="97"/>
      <c r="R44" s="97"/>
      <c r="S44" s="97"/>
      <c r="T44" s="98"/>
      <c r="U44" s="38"/>
      <c r="V44" s="38"/>
      <c r="W44" s="38"/>
      <c r="X44" s="38"/>
    </row>
    <row r="45" spans="1:24" ht="26.25" thickBot="1" x14ac:dyDescent="0.3">
      <c r="A45" s="74"/>
      <c r="B45" s="78"/>
      <c r="C45" s="79"/>
      <c r="D45" s="79"/>
      <c r="E45" s="80"/>
      <c r="F45" s="13" t="s">
        <v>19</v>
      </c>
      <c r="G45" s="11">
        <f t="shared" si="2"/>
        <v>990435.28</v>
      </c>
      <c r="H45" s="11">
        <v>175792.68</v>
      </c>
      <c r="I45" s="11">
        <f>I42+I41+I40+I38+I33</f>
        <v>191203.44</v>
      </c>
      <c r="J45" s="11">
        <v>194634.67</v>
      </c>
      <c r="K45" s="11">
        <v>208043.77</v>
      </c>
      <c r="L45" s="11">
        <v>220760.72</v>
      </c>
      <c r="M45" s="1"/>
      <c r="N45" s="97"/>
      <c r="O45" s="97"/>
      <c r="P45" s="97"/>
      <c r="Q45" s="97"/>
      <c r="R45" s="97"/>
      <c r="S45" s="97"/>
      <c r="T45" s="98"/>
      <c r="U45" s="38"/>
      <c r="V45" s="38"/>
      <c r="W45" s="38"/>
      <c r="X45" s="38"/>
    </row>
    <row r="46" spans="1:24" ht="39" thickBot="1" x14ac:dyDescent="0.3">
      <c r="A46" s="43"/>
      <c r="B46" s="81"/>
      <c r="C46" s="82"/>
      <c r="D46" s="82"/>
      <c r="E46" s="83"/>
      <c r="F46" s="13" t="s">
        <v>14</v>
      </c>
      <c r="G46" s="11">
        <f t="shared" si="2"/>
        <v>227.59</v>
      </c>
      <c r="H46" s="11">
        <v>56.7</v>
      </c>
      <c r="I46" s="11">
        <v>50.89</v>
      </c>
      <c r="J46" s="11">
        <v>50</v>
      </c>
      <c r="K46" s="11">
        <v>70</v>
      </c>
      <c r="L46" s="11">
        <v>0</v>
      </c>
      <c r="M46" s="1"/>
      <c r="N46" s="97"/>
      <c r="O46" s="97"/>
      <c r="P46" s="97"/>
      <c r="Q46" s="97"/>
      <c r="R46" s="97"/>
      <c r="S46" s="97"/>
      <c r="T46" s="98"/>
      <c r="U46" s="38"/>
      <c r="V46" s="38"/>
      <c r="W46" s="38"/>
      <c r="X46" s="38"/>
    </row>
    <row r="47" spans="1:24" x14ac:dyDescent="0.25">
      <c r="A47" s="78" t="s">
        <v>39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80"/>
      <c r="M47" s="1"/>
      <c r="N47" s="97"/>
      <c r="O47" s="97"/>
      <c r="P47" s="97"/>
      <c r="Q47" s="97"/>
      <c r="R47" s="97"/>
      <c r="S47" s="97"/>
      <c r="T47" s="98"/>
      <c r="U47" s="38"/>
      <c r="V47" s="38"/>
      <c r="W47" s="38"/>
      <c r="X47" s="38"/>
    </row>
    <row r="48" spans="1:24" ht="15.75" thickBot="1" x14ac:dyDescent="0.3">
      <c r="A48" s="81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3"/>
      <c r="M48" s="1"/>
      <c r="N48" s="97"/>
      <c r="O48" s="97"/>
      <c r="P48" s="97"/>
      <c r="Q48" s="97"/>
      <c r="R48" s="97"/>
      <c r="S48" s="97"/>
      <c r="T48" s="98"/>
      <c r="U48" s="38"/>
      <c r="V48" s="38"/>
      <c r="W48" s="38"/>
      <c r="X48" s="38"/>
    </row>
    <row r="49" spans="1:24" ht="26.25" thickBot="1" x14ac:dyDescent="0.3">
      <c r="A49" s="9" t="s">
        <v>11</v>
      </c>
      <c r="B49" s="68" t="s">
        <v>40</v>
      </c>
      <c r="C49" s="69"/>
      <c r="D49" s="69"/>
      <c r="E49" s="70"/>
      <c r="F49" s="8" t="s">
        <v>13</v>
      </c>
      <c r="G49" s="11">
        <f>SUM(H49:L49)</f>
        <v>31851.11</v>
      </c>
      <c r="H49" s="12">
        <v>6079.45</v>
      </c>
      <c r="I49" s="12">
        <v>7060.83</v>
      </c>
      <c r="J49" s="12">
        <v>6710.83</v>
      </c>
      <c r="K49" s="12">
        <v>6000</v>
      </c>
      <c r="L49" s="12">
        <v>6000</v>
      </c>
      <c r="M49" s="1"/>
      <c r="N49" s="97"/>
      <c r="O49" s="97"/>
      <c r="P49" s="97"/>
      <c r="Q49" s="97"/>
      <c r="R49" s="97"/>
      <c r="S49" s="97"/>
      <c r="T49" s="98"/>
      <c r="U49" s="38"/>
      <c r="V49" s="38"/>
      <c r="W49" s="38"/>
      <c r="X49" s="38"/>
    </row>
    <row r="50" spans="1:24" ht="26.25" thickBot="1" x14ac:dyDescent="0.3">
      <c r="A50" s="9" t="s">
        <v>15</v>
      </c>
      <c r="B50" s="71" t="s">
        <v>41</v>
      </c>
      <c r="C50" s="72"/>
      <c r="D50" s="72"/>
      <c r="E50" s="73"/>
      <c r="F50" s="8" t="s">
        <v>13</v>
      </c>
      <c r="G50" s="11">
        <f t="shared" ref="G50:G60" si="3">SUM(H50:L50)</f>
        <v>1788.34</v>
      </c>
      <c r="H50" s="12">
        <v>672.53</v>
      </c>
      <c r="I50" s="12">
        <v>340.81</v>
      </c>
      <c r="J50" s="12">
        <f>445+330</f>
        <v>775</v>
      </c>
      <c r="K50" s="12">
        <v>0</v>
      </c>
      <c r="L50" s="12">
        <v>0</v>
      </c>
      <c r="M50" s="1"/>
      <c r="N50" s="97"/>
      <c r="O50" s="97"/>
      <c r="P50" s="97"/>
      <c r="Q50" s="97"/>
      <c r="R50" s="97"/>
      <c r="S50" s="97"/>
      <c r="T50" s="98"/>
      <c r="U50" s="38"/>
      <c r="V50" s="38"/>
      <c r="W50" s="38"/>
      <c r="X50" s="38"/>
    </row>
    <row r="51" spans="1:24" ht="51" customHeight="1" thickBot="1" x14ac:dyDescent="0.3">
      <c r="A51" s="42" t="s">
        <v>17</v>
      </c>
      <c r="B51" s="71" t="s">
        <v>42</v>
      </c>
      <c r="C51" s="72"/>
      <c r="D51" s="72"/>
      <c r="E51" s="73"/>
      <c r="F51" s="8" t="s">
        <v>19</v>
      </c>
      <c r="G51" s="11">
        <f t="shared" si="3"/>
        <v>9681.51</v>
      </c>
      <c r="H51" s="12">
        <v>1383.65</v>
      </c>
      <c r="I51" s="12">
        <v>1199.03</v>
      </c>
      <c r="J51" s="12">
        <v>1577.39</v>
      </c>
      <c r="K51" s="12">
        <v>2760.72</v>
      </c>
      <c r="L51" s="12">
        <v>2760.72</v>
      </c>
      <c r="M51" s="1"/>
      <c r="N51" s="97"/>
      <c r="O51" s="97"/>
      <c r="P51" s="97"/>
      <c r="Q51" s="97"/>
      <c r="R51" s="97"/>
      <c r="S51" s="97"/>
      <c r="T51" s="98"/>
      <c r="U51" s="38"/>
      <c r="V51" s="38"/>
      <c r="W51" s="38"/>
      <c r="X51" s="38"/>
    </row>
    <row r="52" spans="1:24" ht="26.25" thickBot="1" x14ac:dyDescent="0.3">
      <c r="A52" s="43"/>
      <c r="B52" s="71" t="s">
        <v>43</v>
      </c>
      <c r="C52" s="72"/>
      <c r="D52" s="72"/>
      <c r="E52" s="73"/>
      <c r="F52" s="8" t="s">
        <v>13</v>
      </c>
      <c r="G52" s="11">
        <f t="shared" si="3"/>
        <v>3270.9079999999999</v>
      </c>
      <c r="H52" s="12">
        <v>709.88</v>
      </c>
      <c r="I52" s="12">
        <v>1081.77</v>
      </c>
      <c r="J52" s="12">
        <v>1023.308</v>
      </c>
      <c r="K52" s="12">
        <v>455.95</v>
      </c>
      <c r="L52" s="12">
        <v>0</v>
      </c>
      <c r="M52" s="1"/>
      <c r="N52" s="97"/>
      <c r="O52" s="97"/>
      <c r="P52" s="97"/>
      <c r="Q52" s="97"/>
      <c r="R52" s="97"/>
      <c r="S52" s="97"/>
      <c r="T52" s="98"/>
      <c r="U52" s="38"/>
      <c r="V52" s="38"/>
      <c r="W52" s="38"/>
      <c r="X52" s="38"/>
    </row>
    <row r="53" spans="1:24" ht="26.25" thickBot="1" x14ac:dyDescent="0.3">
      <c r="A53" s="9">
        <v>4</v>
      </c>
      <c r="B53" s="71" t="s">
        <v>44</v>
      </c>
      <c r="C53" s="72"/>
      <c r="D53" s="72"/>
      <c r="E53" s="73"/>
      <c r="F53" s="8" t="s">
        <v>13</v>
      </c>
      <c r="G53" s="11">
        <f t="shared" si="3"/>
        <v>260</v>
      </c>
      <c r="H53" s="12">
        <v>0</v>
      </c>
      <c r="I53" s="12">
        <v>160</v>
      </c>
      <c r="J53" s="12">
        <v>100</v>
      </c>
      <c r="K53" s="12">
        <v>0</v>
      </c>
      <c r="L53" s="12">
        <v>0</v>
      </c>
      <c r="M53" s="1"/>
      <c r="N53" s="97"/>
      <c r="O53" s="97"/>
      <c r="P53" s="97"/>
      <c r="Q53" s="97"/>
      <c r="R53" s="97"/>
      <c r="S53" s="97"/>
      <c r="T53" s="98"/>
      <c r="U53" s="38"/>
      <c r="V53" s="38"/>
      <c r="W53" s="38"/>
      <c r="X53" s="38"/>
    </row>
    <row r="54" spans="1:24" ht="26.25" thickBot="1" x14ac:dyDescent="0.3">
      <c r="A54" s="9">
        <v>5</v>
      </c>
      <c r="B54" s="71" t="s">
        <v>45</v>
      </c>
      <c r="C54" s="72"/>
      <c r="D54" s="72"/>
      <c r="E54" s="73"/>
      <c r="F54" s="8" t="s">
        <v>13</v>
      </c>
      <c r="G54" s="11">
        <f t="shared" si="3"/>
        <v>552.28</v>
      </c>
      <c r="H54" s="12">
        <v>0</v>
      </c>
      <c r="I54" s="12">
        <v>452.28</v>
      </c>
      <c r="J54" s="12">
        <v>100</v>
      </c>
      <c r="K54" s="12">
        <v>0</v>
      </c>
      <c r="L54" s="12">
        <v>0</v>
      </c>
      <c r="M54" s="1"/>
      <c r="N54" s="97"/>
      <c r="O54" s="97"/>
      <c r="P54" s="97"/>
      <c r="Q54" s="97"/>
      <c r="R54" s="97"/>
      <c r="S54" s="97"/>
      <c r="T54" s="98"/>
      <c r="U54" s="38"/>
      <c r="V54" s="38"/>
      <c r="W54" s="38"/>
      <c r="X54" s="38"/>
    </row>
    <row r="55" spans="1:24" ht="26.25" thickBot="1" x14ac:dyDescent="0.3">
      <c r="A55" s="42">
        <v>6</v>
      </c>
      <c r="B55" s="44" t="s">
        <v>55</v>
      </c>
      <c r="C55" s="45"/>
      <c r="D55" s="45"/>
      <c r="E55" s="46"/>
      <c r="F55" s="8" t="s">
        <v>19</v>
      </c>
      <c r="G55" s="11">
        <f t="shared" si="3"/>
        <v>330</v>
      </c>
      <c r="H55" s="12">
        <v>0</v>
      </c>
      <c r="I55" s="12">
        <v>0</v>
      </c>
      <c r="J55" s="12">
        <v>330</v>
      </c>
      <c r="K55" s="12">
        <v>0</v>
      </c>
      <c r="L55" s="12">
        <v>0</v>
      </c>
      <c r="M55" s="1"/>
      <c r="N55" s="97"/>
      <c r="O55" s="97"/>
      <c r="P55" s="97"/>
      <c r="Q55" s="97"/>
      <c r="R55" s="97"/>
      <c r="S55" s="97"/>
      <c r="T55" s="98"/>
      <c r="U55" s="38"/>
      <c r="V55" s="38"/>
      <c r="W55" s="38"/>
      <c r="X55" s="38"/>
    </row>
    <row r="56" spans="1:24" ht="26.25" thickBot="1" x14ac:dyDescent="0.3">
      <c r="A56" s="74"/>
      <c r="B56" s="99"/>
      <c r="C56" s="107"/>
      <c r="D56" s="107"/>
      <c r="E56" s="101"/>
      <c r="F56" s="8" t="s">
        <v>13</v>
      </c>
      <c r="G56" s="11">
        <f t="shared" si="3"/>
        <v>330</v>
      </c>
      <c r="H56" s="12">
        <v>0</v>
      </c>
      <c r="I56" s="12">
        <v>0</v>
      </c>
      <c r="J56" s="12">
        <v>330</v>
      </c>
      <c r="K56" s="12">
        <v>0</v>
      </c>
      <c r="L56" s="12">
        <v>0</v>
      </c>
      <c r="M56" s="1"/>
      <c r="N56" s="97"/>
      <c r="O56" s="97"/>
      <c r="P56" s="97"/>
      <c r="Q56" s="97"/>
      <c r="R56" s="97"/>
      <c r="S56" s="97"/>
      <c r="T56" s="98"/>
      <c r="U56" s="38"/>
      <c r="V56" s="38"/>
      <c r="W56" s="38"/>
      <c r="X56" s="38"/>
    </row>
    <row r="57" spans="1:24" ht="39" thickBot="1" x14ac:dyDescent="0.3">
      <c r="A57" s="106"/>
      <c r="B57" s="108"/>
      <c r="C57" s="109"/>
      <c r="D57" s="109"/>
      <c r="E57" s="110"/>
      <c r="F57" s="8" t="s">
        <v>14</v>
      </c>
      <c r="G57" s="11">
        <f t="shared" si="3"/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"/>
      <c r="N57" s="97"/>
      <c r="O57" s="97"/>
      <c r="P57" s="97"/>
      <c r="Q57" s="97"/>
      <c r="R57" s="97"/>
      <c r="S57" s="97"/>
      <c r="T57" s="98"/>
      <c r="U57" s="38"/>
      <c r="V57" s="38"/>
      <c r="W57" s="38"/>
      <c r="X57" s="38"/>
    </row>
    <row r="58" spans="1:24" ht="26.25" thickBot="1" x14ac:dyDescent="0.3">
      <c r="A58" s="42"/>
      <c r="B58" s="75" t="s">
        <v>26</v>
      </c>
      <c r="C58" s="76"/>
      <c r="D58" s="76"/>
      <c r="E58" s="77"/>
      <c r="F58" s="13" t="s">
        <v>46</v>
      </c>
      <c r="G58" s="11">
        <f t="shared" si="3"/>
        <v>48064.148000000001</v>
      </c>
      <c r="H58" s="11">
        <f>H49+H50+H52+H51</f>
        <v>8845.51</v>
      </c>
      <c r="I58" s="11">
        <v>10294.719999999999</v>
      </c>
      <c r="J58" s="11">
        <f>SUM(J49:J57)</f>
        <v>10946.527999999998</v>
      </c>
      <c r="K58" s="11">
        <v>9216.67</v>
      </c>
      <c r="L58" s="11">
        <v>8760.7199999999993</v>
      </c>
      <c r="M58" s="1"/>
      <c r="N58" s="97"/>
      <c r="O58" s="97"/>
      <c r="P58" s="97"/>
      <c r="Q58" s="97"/>
      <c r="R58" s="97"/>
      <c r="S58" s="97"/>
      <c r="T58" s="98"/>
      <c r="U58" s="38"/>
      <c r="V58" s="38"/>
      <c r="W58" s="38"/>
      <c r="X58" s="38"/>
    </row>
    <row r="59" spans="1:24" ht="26.25" thickBot="1" x14ac:dyDescent="0.3">
      <c r="A59" s="74"/>
      <c r="B59" s="78"/>
      <c r="C59" s="79"/>
      <c r="D59" s="79"/>
      <c r="E59" s="80"/>
      <c r="F59" s="13" t="s">
        <v>19</v>
      </c>
      <c r="G59" s="11">
        <f t="shared" si="3"/>
        <v>10011.51</v>
      </c>
      <c r="H59" s="11">
        <v>1383.65</v>
      </c>
      <c r="I59" s="11">
        <v>1199.03</v>
      </c>
      <c r="J59" s="11">
        <v>1907.39</v>
      </c>
      <c r="K59" s="11">
        <v>2760.72</v>
      </c>
      <c r="L59" s="11">
        <v>2760.72</v>
      </c>
      <c r="M59" s="1"/>
      <c r="N59" s="97"/>
      <c r="O59" s="97"/>
      <c r="P59" s="97"/>
      <c r="Q59" s="97"/>
      <c r="R59" s="97"/>
      <c r="S59" s="97"/>
      <c r="T59" s="98"/>
      <c r="U59" s="38"/>
      <c r="V59" s="38"/>
      <c r="W59" s="38"/>
      <c r="X59" s="38"/>
    </row>
    <row r="60" spans="1:24" ht="26.25" thickBot="1" x14ac:dyDescent="0.3">
      <c r="A60" s="43"/>
      <c r="B60" s="81"/>
      <c r="C60" s="82"/>
      <c r="D60" s="82"/>
      <c r="E60" s="83"/>
      <c r="F60" s="13" t="s">
        <v>13</v>
      </c>
      <c r="G60" s="11">
        <f t="shared" si="3"/>
        <v>38052.639999999999</v>
      </c>
      <c r="H60" s="11">
        <v>7461.86</v>
      </c>
      <c r="I60" s="11">
        <v>9095.69</v>
      </c>
      <c r="J60" s="11">
        <v>9039.14</v>
      </c>
      <c r="K60" s="11">
        <v>6455.95</v>
      </c>
      <c r="L60" s="11">
        <v>6000</v>
      </c>
      <c r="M60" s="1"/>
      <c r="N60" s="97"/>
      <c r="O60" s="97"/>
      <c r="P60" s="97"/>
      <c r="Q60" s="97"/>
      <c r="R60" s="97"/>
      <c r="S60" s="97"/>
      <c r="T60" s="98"/>
      <c r="U60" s="38"/>
      <c r="V60" s="38"/>
      <c r="W60" s="38"/>
      <c r="X60" s="38"/>
    </row>
    <row r="61" spans="1:24" ht="15.75" thickBot="1" x14ac:dyDescent="0.3">
      <c r="A61" s="84" t="s">
        <v>47</v>
      </c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6"/>
      <c r="M61" s="1"/>
      <c r="N61" s="97"/>
      <c r="O61" s="97"/>
      <c r="P61" s="97"/>
      <c r="Q61" s="97"/>
      <c r="R61" s="97"/>
      <c r="S61" s="97"/>
      <c r="T61" s="98"/>
      <c r="U61" s="38"/>
      <c r="V61" s="38"/>
      <c r="W61" s="38"/>
      <c r="X61" s="38"/>
    </row>
    <row r="62" spans="1:24" ht="26.25" thickBot="1" x14ac:dyDescent="0.3">
      <c r="A62" s="9" t="s">
        <v>11</v>
      </c>
      <c r="B62" s="102" t="s">
        <v>48</v>
      </c>
      <c r="C62" s="103"/>
      <c r="D62" s="103"/>
      <c r="E62" s="104"/>
      <c r="F62" s="8" t="s">
        <v>13</v>
      </c>
      <c r="G62" s="11">
        <f>SUM(H62:L62)</f>
        <v>83829.52</v>
      </c>
      <c r="H62" s="12">
        <v>23696.22</v>
      </c>
      <c r="I62" s="12">
        <v>27881.71</v>
      </c>
      <c r="J62" s="12">
        <v>27900.06</v>
      </c>
      <c r="K62" s="12">
        <v>2010</v>
      </c>
      <c r="L62" s="12">
        <v>2341.5300000000002</v>
      </c>
      <c r="M62" s="1"/>
      <c r="N62" s="97"/>
      <c r="O62" s="97"/>
      <c r="P62" s="97"/>
      <c r="Q62" s="97"/>
      <c r="R62" s="97"/>
      <c r="S62" s="97"/>
      <c r="T62" s="98"/>
      <c r="U62" s="38"/>
      <c r="V62" s="38"/>
      <c r="W62" s="38"/>
      <c r="X62" s="38"/>
    </row>
    <row r="63" spans="1:24" ht="26.25" thickBot="1" x14ac:dyDescent="0.3">
      <c r="A63" s="9">
        <v>2</v>
      </c>
      <c r="B63" s="102" t="s">
        <v>49</v>
      </c>
      <c r="C63" s="103"/>
      <c r="D63" s="103"/>
      <c r="E63" s="104"/>
      <c r="F63" s="8" t="s">
        <v>13</v>
      </c>
      <c r="G63" s="11">
        <f t="shared" ref="G63:G64" si="4">SUM(H63:L63)</f>
        <v>7613.5</v>
      </c>
      <c r="H63" s="12">
        <v>1420.7</v>
      </c>
      <c r="I63" s="12">
        <v>1214.71</v>
      </c>
      <c r="J63" s="12">
        <v>2978.09</v>
      </c>
      <c r="K63" s="12">
        <v>1000</v>
      </c>
      <c r="L63" s="12">
        <v>1000</v>
      </c>
      <c r="M63" s="1"/>
      <c r="N63" s="97"/>
      <c r="O63" s="97"/>
      <c r="P63" s="97"/>
      <c r="Q63" s="97"/>
      <c r="R63" s="97"/>
      <c r="S63" s="97"/>
      <c r="T63" s="98"/>
      <c r="U63" s="38"/>
      <c r="V63" s="38"/>
      <c r="W63" s="38"/>
      <c r="X63" s="38"/>
    </row>
    <row r="64" spans="1:24" ht="26.25" thickBot="1" x14ac:dyDescent="0.3">
      <c r="A64" s="9">
        <v>3</v>
      </c>
      <c r="B64" s="102" t="s">
        <v>50</v>
      </c>
      <c r="C64" s="103"/>
      <c r="D64" s="103"/>
      <c r="E64" s="104"/>
      <c r="F64" s="8" t="s">
        <v>13</v>
      </c>
      <c r="G64" s="11">
        <f t="shared" si="4"/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"/>
      <c r="N64" s="97"/>
      <c r="O64" s="97"/>
      <c r="P64" s="97"/>
      <c r="Q64" s="97"/>
      <c r="R64" s="97"/>
      <c r="S64" s="97"/>
      <c r="T64" s="98"/>
      <c r="U64" s="38"/>
      <c r="V64" s="38"/>
      <c r="W64" s="38"/>
      <c r="X64" s="38"/>
    </row>
    <row r="65" spans="1:24" ht="15.75" thickBot="1" x14ac:dyDescent="0.3">
      <c r="A65" s="9"/>
      <c r="B65" s="55" t="s">
        <v>26</v>
      </c>
      <c r="C65" s="56"/>
      <c r="D65" s="56"/>
      <c r="E65" s="57"/>
      <c r="F65" s="13" t="s">
        <v>51</v>
      </c>
      <c r="G65" s="11">
        <f>SUM(H65:L65)</f>
        <v>91603.01999999999</v>
      </c>
      <c r="H65" s="11">
        <v>25116.92</v>
      </c>
      <c r="I65" s="11">
        <v>29256.42</v>
      </c>
      <c r="J65" s="11">
        <v>30878.15</v>
      </c>
      <c r="K65" s="11">
        <f>SUM(K62:K64)</f>
        <v>3010</v>
      </c>
      <c r="L65" s="11">
        <f>SUM(L62:L64)</f>
        <v>3341.53</v>
      </c>
      <c r="M65" s="1"/>
      <c r="N65" s="97"/>
      <c r="O65" s="97"/>
      <c r="P65" s="97"/>
      <c r="Q65" s="97"/>
      <c r="R65" s="97"/>
      <c r="S65" s="97"/>
      <c r="T65" s="98"/>
      <c r="U65" s="38"/>
      <c r="V65" s="38"/>
      <c r="W65" s="38"/>
      <c r="X65" s="38"/>
    </row>
    <row r="66" spans="1:24" ht="15.75" thickBot="1" x14ac:dyDescent="0.3">
      <c r="A66" s="55" t="s">
        <v>52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1"/>
      <c r="N66" s="97"/>
      <c r="O66" s="97"/>
      <c r="P66" s="97"/>
      <c r="Q66" s="97"/>
      <c r="R66" s="97"/>
      <c r="S66" s="97"/>
      <c r="T66" s="98"/>
      <c r="U66" s="38"/>
      <c r="V66" s="38"/>
      <c r="W66" s="38"/>
      <c r="X66" s="38"/>
    </row>
    <row r="67" spans="1:24" ht="26.25" thickBot="1" x14ac:dyDescent="0.3">
      <c r="A67" s="42"/>
      <c r="B67" s="44" t="s">
        <v>53</v>
      </c>
      <c r="C67" s="45"/>
      <c r="D67" s="45"/>
      <c r="E67" s="46"/>
      <c r="F67" s="13" t="s">
        <v>54</v>
      </c>
      <c r="G67" s="11">
        <f>SUM(H67:L67)</f>
        <v>2284557.6880000001</v>
      </c>
      <c r="H67" s="11">
        <f>H65+H58+H43+H20</f>
        <v>418387</v>
      </c>
      <c r="I67" s="11">
        <v>458953.19</v>
      </c>
      <c r="J67" s="11">
        <f>J65+J58+J43+J20</f>
        <v>484936.3280000001</v>
      </c>
      <c r="K67" s="11">
        <f t="shared" ref="K67:L67" si="5">K65+K58+K43+K20</f>
        <v>455875.87</v>
      </c>
      <c r="L67" s="11">
        <f t="shared" si="5"/>
        <v>466405.3</v>
      </c>
      <c r="M67" s="1"/>
      <c r="N67" s="97"/>
      <c r="O67" s="97"/>
      <c r="P67" s="97"/>
      <c r="Q67" s="97"/>
      <c r="R67" s="97"/>
      <c r="S67" s="97"/>
      <c r="T67" s="98"/>
      <c r="U67" s="38"/>
      <c r="V67" s="38"/>
      <c r="W67" s="38"/>
      <c r="X67" s="38"/>
    </row>
    <row r="68" spans="1:24" ht="26.25" thickBot="1" x14ac:dyDescent="0.3">
      <c r="A68" s="74"/>
      <c r="B68" s="99"/>
      <c r="C68" s="100"/>
      <c r="D68" s="100"/>
      <c r="E68" s="101"/>
      <c r="F68" s="13" t="s">
        <v>13</v>
      </c>
      <c r="G68" s="11">
        <f>SUM(H68:L68)</f>
        <v>877317.45000000019</v>
      </c>
      <c r="H68" s="11">
        <f>H65+H60+H44+H21</f>
        <v>171380.37999999998</v>
      </c>
      <c r="I68" s="11">
        <v>195780.26</v>
      </c>
      <c r="J68" s="11">
        <f>J65+J60+J44+J21</f>
        <v>206243.30000000002</v>
      </c>
      <c r="K68" s="11">
        <f t="shared" ref="K68:L68" si="6">K65+K60+K44+K21</f>
        <v>155053.44</v>
      </c>
      <c r="L68" s="11">
        <f t="shared" si="6"/>
        <v>148860.07</v>
      </c>
      <c r="M68" s="1"/>
      <c r="N68" s="97"/>
      <c r="O68" s="97"/>
      <c r="P68" s="97"/>
      <c r="Q68" s="97"/>
      <c r="R68" s="97"/>
      <c r="S68" s="97"/>
      <c r="T68" s="98"/>
      <c r="U68" s="38"/>
      <c r="V68" s="38"/>
      <c r="W68" s="38"/>
      <c r="X68" s="38"/>
    </row>
    <row r="69" spans="1:24" ht="26.25" thickBot="1" x14ac:dyDescent="0.3">
      <c r="A69" s="74"/>
      <c r="B69" s="99"/>
      <c r="C69" s="100"/>
      <c r="D69" s="100"/>
      <c r="E69" s="101"/>
      <c r="F69" s="13" t="s">
        <v>19</v>
      </c>
      <c r="G69" s="11">
        <f>SUM(H69:L69)</f>
        <v>1393100.05</v>
      </c>
      <c r="H69" s="11">
        <f>H59+H45+H22</f>
        <v>243349.91999999998</v>
      </c>
      <c r="I69" s="11">
        <v>257917.05</v>
      </c>
      <c r="J69" s="11">
        <f>J59+J45+J22</f>
        <v>275885.43000000005</v>
      </c>
      <c r="K69" s="11">
        <f t="shared" ref="K69:L69" si="7">K59+K45+K22</f>
        <v>298402.43</v>
      </c>
      <c r="L69" s="11">
        <f t="shared" si="7"/>
        <v>317545.21999999997</v>
      </c>
      <c r="M69" s="1"/>
      <c r="N69" s="97"/>
      <c r="O69" s="97"/>
      <c r="P69" s="97"/>
      <c r="Q69" s="97"/>
      <c r="R69" s="97"/>
      <c r="S69" s="97"/>
      <c r="T69" s="98"/>
      <c r="U69" s="38"/>
      <c r="V69" s="38"/>
      <c r="W69" s="38"/>
      <c r="X69" s="38"/>
    </row>
    <row r="70" spans="1:24" ht="39" thickBot="1" x14ac:dyDescent="0.3">
      <c r="A70" s="43"/>
      <c r="B70" s="47"/>
      <c r="C70" s="48"/>
      <c r="D70" s="48"/>
      <c r="E70" s="49"/>
      <c r="F70" s="13" t="s">
        <v>14</v>
      </c>
      <c r="G70" s="11">
        <f>SUM(H70:L70)</f>
        <v>14140.18</v>
      </c>
      <c r="H70" s="11">
        <f>H46+H23</f>
        <v>3656.7</v>
      </c>
      <c r="I70" s="11">
        <v>5255.88</v>
      </c>
      <c r="J70" s="11">
        <v>2807.6</v>
      </c>
      <c r="K70" s="11">
        <v>2420</v>
      </c>
      <c r="L70" s="11">
        <v>0</v>
      </c>
      <c r="M70" s="1"/>
      <c r="N70" s="97"/>
      <c r="O70" s="97"/>
      <c r="P70" s="97"/>
      <c r="Q70" s="97"/>
      <c r="R70" s="97"/>
      <c r="S70" s="97"/>
      <c r="T70" s="98"/>
      <c r="U70" s="38"/>
      <c r="V70" s="38"/>
      <c r="W70" s="38"/>
      <c r="X70" s="38"/>
    </row>
    <row r="71" spans="1:24" x14ac:dyDescent="0.25">
      <c r="A71" s="3"/>
      <c r="B71" s="3"/>
      <c r="C71" s="3"/>
      <c r="D71" s="3"/>
      <c r="E71" s="3"/>
      <c r="F71" s="3"/>
      <c r="G71" s="3"/>
      <c r="H71" s="18"/>
      <c r="I71" s="3"/>
      <c r="J71" s="3"/>
      <c r="K71" s="3"/>
      <c r="L71" s="3"/>
      <c r="M71" s="1"/>
      <c r="N71" s="97"/>
      <c r="O71" s="97"/>
      <c r="P71" s="97"/>
      <c r="Q71" s="97"/>
      <c r="R71" s="97"/>
      <c r="S71" s="97"/>
      <c r="T71" s="98"/>
      <c r="U71" s="38"/>
      <c r="V71" s="38"/>
      <c r="W71" s="38"/>
      <c r="X71" s="38"/>
    </row>
    <row r="72" spans="1:24" x14ac:dyDescent="0.25">
      <c r="A72" s="2"/>
      <c r="B72" s="1"/>
      <c r="C72" s="1"/>
      <c r="D72" s="1"/>
      <c r="E72" s="1"/>
      <c r="F72" s="1"/>
      <c r="G72" s="1"/>
      <c r="H72" s="17"/>
      <c r="I72" s="1"/>
      <c r="J72" s="1"/>
      <c r="K72" s="1"/>
      <c r="L72" s="1"/>
      <c r="M72" s="1"/>
      <c r="N72" s="97"/>
      <c r="O72" s="97"/>
      <c r="P72" s="97"/>
      <c r="Q72" s="97"/>
      <c r="R72" s="97"/>
      <c r="S72" s="97"/>
      <c r="T72" s="98"/>
      <c r="U72" s="38"/>
      <c r="V72" s="38"/>
      <c r="W72" s="38"/>
      <c r="X72" s="38"/>
    </row>
    <row r="73" spans="1:24" x14ac:dyDescent="0.2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22"/>
      <c r="O73" s="98"/>
      <c r="P73" s="98"/>
      <c r="Q73" s="98"/>
      <c r="R73" s="22"/>
      <c r="S73" s="22"/>
      <c r="T73" s="40"/>
      <c r="U73" s="40"/>
      <c r="V73" s="40"/>
      <c r="W73" s="40"/>
      <c r="X73" s="23"/>
    </row>
    <row r="74" spans="1:24" x14ac:dyDescent="0.25">
      <c r="A74" s="21"/>
      <c r="B74" s="21"/>
      <c r="C74" s="21"/>
      <c r="D74" s="21"/>
      <c r="E74" s="21"/>
      <c r="F74" s="21"/>
      <c r="G74" s="21"/>
      <c r="H74" s="29"/>
      <c r="I74" s="21"/>
      <c r="J74" s="21"/>
      <c r="K74" s="21"/>
      <c r="L74" s="21"/>
      <c r="M74" s="21"/>
      <c r="N74" s="22"/>
      <c r="O74" s="22"/>
      <c r="P74" s="22"/>
      <c r="Q74" s="22"/>
      <c r="R74" s="22"/>
      <c r="S74" s="22"/>
      <c r="T74" s="22"/>
      <c r="U74" s="24"/>
      <c r="V74" s="22"/>
      <c r="W74" s="22"/>
      <c r="X74" s="21"/>
    </row>
    <row r="75" spans="1:24" x14ac:dyDescent="0.25">
      <c r="A75" s="21"/>
      <c r="B75" s="21"/>
      <c r="C75" s="21"/>
      <c r="D75" s="21"/>
      <c r="E75" s="21"/>
      <c r="F75" s="21"/>
      <c r="G75" s="21"/>
      <c r="H75" s="29"/>
      <c r="I75" s="21"/>
      <c r="J75" s="21"/>
      <c r="K75" s="21"/>
      <c r="L75" s="21"/>
      <c r="M75" s="21"/>
      <c r="N75" s="21"/>
      <c r="O75" s="23"/>
      <c r="P75" s="23"/>
      <c r="Q75" s="23"/>
      <c r="R75" s="23"/>
      <c r="S75" s="23"/>
      <c r="T75" s="6"/>
      <c r="U75" s="25"/>
      <c r="V75" s="21"/>
      <c r="W75" s="21"/>
      <c r="X75" s="21"/>
    </row>
    <row r="76" spans="1:24" x14ac:dyDescent="0.25">
      <c r="A76" s="21"/>
      <c r="B76" s="21"/>
      <c r="C76" s="21"/>
      <c r="D76" s="21"/>
      <c r="E76" s="21"/>
      <c r="F76" s="21"/>
      <c r="G76" s="21"/>
      <c r="H76" s="29"/>
      <c r="I76" s="21"/>
      <c r="J76" s="21"/>
      <c r="K76" s="21"/>
      <c r="L76" s="21"/>
      <c r="M76" s="21"/>
      <c r="N76" s="21"/>
      <c r="O76" s="23"/>
      <c r="P76" s="23"/>
      <c r="Q76" s="23"/>
      <c r="R76" s="23"/>
      <c r="S76" s="23"/>
      <c r="T76" s="6"/>
      <c r="U76" s="25"/>
      <c r="V76" s="21"/>
      <c r="W76" s="21"/>
      <c r="X76" s="21"/>
    </row>
    <row r="77" spans="1:24" x14ac:dyDescent="0.25">
      <c r="A77" s="21"/>
      <c r="B77" s="21"/>
      <c r="C77" s="21"/>
      <c r="D77" s="21"/>
      <c r="E77" s="21"/>
      <c r="F77" s="21"/>
      <c r="G77" s="21"/>
      <c r="H77" s="29"/>
      <c r="I77" s="21"/>
      <c r="J77" s="21"/>
      <c r="K77" s="21"/>
      <c r="L77" s="21"/>
      <c r="M77" s="21"/>
      <c r="N77" s="21"/>
      <c r="O77" s="23"/>
      <c r="P77" s="23"/>
      <c r="Q77" s="23"/>
      <c r="R77" s="23"/>
      <c r="S77" s="23"/>
      <c r="T77" s="6"/>
      <c r="U77" s="25"/>
      <c r="V77" s="21"/>
      <c r="W77" s="21"/>
      <c r="X77" s="21"/>
    </row>
    <row r="78" spans="1:24" x14ac:dyDescent="0.25">
      <c r="A78" s="4"/>
      <c r="B78" s="4"/>
      <c r="C78" s="4"/>
      <c r="D78" s="4"/>
      <c r="E78" s="4"/>
      <c r="F78" s="4"/>
      <c r="G78" s="4"/>
      <c r="H78" s="19"/>
      <c r="I78" s="4"/>
      <c r="J78" s="4"/>
      <c r="K78" s="4"/>
      <c r="L78" s="4"/>
      <c r="M78" s="4"/>
      <c r="N78" s="4"/>
      <c r="O78" s="4"/>
      <c r="P78" s="4"/>
      <c r="Q78" s="4"/>
      <c r="R78" s="6"/>
      <c r="S78" s="4"/>
      <c r="T78" s="6"/>
      <c r="U78" s="4"/>
      <c r="V78" s="4"/>
      <c r="W78" s="4"/>
      <c r="X78" s="5"/>
    </row>
    <row r="79" spans="1:24" x14ac:dyDescent="0.25">
      <c r="A79" s="4"/>
      <c r="B79" s="4"/>
      <c r="C79" s="4"/>
      <c r="D79" s="4"/>
      <c r="E79" s="4"/>
      <c r="F79" s="4"/>
      <c r="G79" s="4"/>
      <c r="H79" s="19"/>
      <c r="I79" s="4"/>
      <c r="J79" s="4"/>
      <c r="K79" s="4"/>
      <c r="L79" s="4"/>
      <c r="M79" s="4"/>
      <c r="N79" s="4"/>
      <c r="O79" s="4"/>
      <c r="P79" s="4"/>
      <c r="Q79" s="4"/>
      <c r="R79" s="6"/>
      <c r="S79" s="4"/>
      <c r="T79" s="6"/>
      <c r="U79" s="6"/>
      <c r="V79" s="6"/>
      <c r="W79" s="6"/>
      <c r="X79" s="5"/>
    </row>
    <row r="80" spans="1:24" x14ac:dyDescent="0.25">
      <c r="A80" s="4"/>
      <c r="B80" s="4"/>
      <c r="C80" s="4"/>
      <c r="D80" s="4"/>
      <c r="E80" s="4"/>
      <c r="F80" s="4"/>
      <c r="G80" s="4"/>
      <c r="H80" s="19"/>
      <c r="I80" s="4"/>
      <c r="J80" s="4"/>
      <c r="K80" s="4"/>
      <c r="L80" s="4"/>
      <c r="M80" s="4"/>
      <c r="N80" s="4"/>
      <c r="O80" s="4"/>
      <c r="P80" s="4"/>
      <c r="Q80" s="4"/>
      <c r="R80" s="6"/>
      <c r="S80" s="6"/>
      <c r="T80" s="6"/>
      <c r="U80" s="6"/>
      <c r="V80" s="6"/>
      <c r="W80" s="6"/>
      <c r="X80" s="5"/>
    </row>
    <row r="81" spans="1:24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26"/>
    </row>
    <row r="82" spans="1:24" x14ac:dyDescent="0.2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26"/>
    </row>
    <row r="83" spans="1:24" x14ac:dyDescent="0.25">
      <c r="A83" s="4"/>
      <c r="B83" s="4"/>
      <c r="C83" s="4"/>
      <c r="D83" s="4"/>
      <c r="E83" s="4"/>
      <c r="F83" s="4"/>
      <c r="G83" s="4"/>
      <c r="H83" s="19"/>
      <c r="I83" s="4"/>
      <c r="J83" s="4"/>
      <c r="K83" s="4"/>
      <c r="L83" s="4"/>
      <c r="M83" s="4"/>
      <c r="N83" s="4"/>
      <c r="O83" s="4"/>
      <c r="P83" s="4"/>
      <c r="Q83" s="4"/>
      <c r="R83" s="6"/>
      <c r="S83" s="10"/>
      <c r="T83" s="6"/>
      <c r="U83" s="6"/>
      <c r="V83" s="6"/>
      <c r="W83" s="6"/>
      <c r="X83" s="5"/>
    </row>
    <row r="84" spans="1:24" x14ac:dyDescent="0.25">
      <c r="A84" s="4"/>
      <c r="B84" s="4"/>
      <c r="C84" s="4"/>
      <c r="D84" s="4"/>
      <c r="E84" s="4"/>
      <c r="F84" s="4"/>
      <c r="G84" s="4"/>
      <c r="H84" s="19"/>
      <c r="I84" s="4"/>
      <c r="J84" s="4"/>
      <c r="K84" s="4"/>
      <c r="L84" s="4"/>
      <c r="M84" s="4"/>
      <c r="N84" s="4"/>
      <c r="O84" s="4"/>
      <c r="P84" s="4"/>
      <c r="Q84" s="4"/>
      <c r="R84" s="6"/>
      <c r="S84" s="10"/>
      <c r="T84" s="6"/>
      <c r="U84" s="6"/>
      <c r="V84" s="6"/>
      <c r="W84" s="6"/>
      <c r="X84" s="5"/>
    </row>
    <row r="85" spans="1:24" x14ac:dyDescent="0.25">
      <c r="A85" s="4"/>
      <c r="B85" s="4"/>
      <c r="C85" s="4"/>
      <c r="D85" s="4"/>
      <c r="E85" s="4"/>
      <c r="F85" s="4"/>
      <c r="G85" s="4"/>
      <c r="H85" s="19"/>
      <c r="I85" s="4"/>
      <c r="J85" s="4"/>
      <c r="K85" s="4"/>
      <c r="L85" s="4"/>
      <c r="M85" s="4"/>
      <c r="N85" s="4"/>
      <c r="O85" s="4"/>
      <c r="P85" s="4"/>
      <c r="Q85" s="4"/>
      <c r="R85" s="6"/>
      <c r="S85" s="10"/>
      <c r="T85" s="6"/>
      <c r="U85" s="6"/>
      <c r="V85" s="6"/>
      <c r="W85" s="6"/>
      <c r="X85" s="5"/>
    </row>
    <row r="86" spans="1:24" x14ac:dyDescent="0.25">
      <c r="A86" s="4"/>
      <c r="B86" s="4"/>
      <c r="C86" s="4"/>
      <c r="D86" s="4"/>
      <c r="E86" s="4"/>
      <c r="F86" s="4"/>
      <c r="G86" s="4"/>
      <c r="H86" s="19"/>
      <c r="I86" s="4"/>
      <c r="J86" s="4"/>
      <c r="K86" s="4"/>
      <c r="L86" s="4"/>
      <c r="M86" s="4"/>
      <c r="N86" s="4"/>
      <c r="O86" s="4"/>
      <c r="P86" s="4"/>
      <c r="Q86" s="4"/>
      <c r="R86" s="6"/>
      <c r="S86" s="10"/>
      <c r="T86" s="6"/>
      <c r="U86" s="6"/>
      <c r="V86" s="6"/>
      <c r="W86" s="6"/>
      <c r="X86" s="5"/>
    </row>
    <row r="87" spans="1:24" x14ac:dyDescent="0.25">
      <c r="A87" s="4"/>
      <c r="B87" s="4"/>
      <c r="C87" s="4"/>
      <c r="D87" s="4"/>
      <c r="E87" s="4"/>
      <c r="F87" s="4"/>
      <c r="G87" s="4"/>
      <c r="H87" s="19"/>
      <c r="I87" s="4"/>
      <c r="J87" s="4"/>
      <c r="K87" s="4"/>
      <c r="L87" s="4"/>
      <c r="M87" s="4"/>
      <c r="N87" s="4"/>
      <c r="O87" s="4"/>
      <c r="P87" s="4"/>
      <c r="Q87" s="4"/>
      <c r="R87" s="6"/>
      <c r="S87" s="10"/>
      <c r="T87" s="6"/>
      <c r="U87" s="6"/>
      <c r="V87" s="6"/>
      <c r="W87" s="6"/>
      <c r="X87" s="5"/>
    </row>
    <row r="88" spans="1:24" x14ac:dyDescent="0.25">
      <c r="A88" s="4"/>
      <c r="B88" s="4"/>
      <c r="C88" s="4"/>
      <c r="D88" s="4"/>
      <c r="E88" s="4"/>
      <c r="F88" s="4"/>
      <c r="G88" s="4"/>
      <c r="H88" s="19"/>
      <c r="I88" s="4"/>
      <c r="J88" s="4"/>
      <c r="K88" s="4"/>
      <c r="L88" s="4"/>
      <c r="M88" s="4"/>
      <c r="N88" s="4"/>
      <c r="O88" s="4"/>
      <c r="P88" s="4"/>
      <c r="Q88" s="4"/>
      <c r="R88" s="6"/>
      <c r="S88" s="10"/>
      <c r="T88" s="6"/>
      <c r="U88" s="6"/>
      <c r="V88" s="6"/>
      <c r="W88" s="6"/>
      <c r="X88" s="5"/>
    </row>
    <row r="89" spans="1:24" x14ac:dyDescent="0.25">
      <c r="A89" s="4"/>
      <c r="B89" s="4"/>
      <c r="C89" s="4"/>
      <c r="D89" s="4"/>
      <c r="E89" s="4"/>
      <c r="F89" s="4"/>
      <c r="G89" s="4"/>
      <c r="H89" s="19"/>
      <c r="I89" s="4"/>
      <c r="J89" s="4"/>
      <c r="K89" s="4"/>
      <c r="L89" s="4"/>
      <c r="M89" s="4"/>
      <c r="N89" s="4"/>
      <c r="O89" s="4"/>
      <c r="P89" s="4"/>
      <c r="Q89" s="4"/>
      <c r="R89" s="6"/>
      <c r="S89" s="10"/>
      <c r="T89" s="6"/>
      <c r="U89" s="6"/>
      <c r="V89" s="6"/>
      <c r="W89" s="6"/>
      <c r="X89" s="5"/>
    </row>
    <row r="90" spans="1:24" x14ac:dyDescent="0.25">
      <c r="A90" s="4"/>
      <c r="B90" s="4"/>
      <c r="C90" s="4"/>
      <c r="D90" s="4"/>
      <c r="E90" s="4"/>
      <c r="F90" s="4"/>
      <c r="G90" s="4"/>
      <c r="H90" s="19"/>
      <c r="I90" s="4"/>
      <c r="J90" s="4"/>
      <c r="K90" s="4"/>
      <c r="L90" s="4"/>
      <c r="M90" s="4"/>
      <c r="N90" s="4"/>
      <c r="O90" s="4"/>
      <c r="P90" s="4"/>
      <c r="Q90" s="4"/>
      <c r="R90" s="6"/>
      <c r="S90" s="10"/>
      <c r="T90" s="6"/>
      <c r="U90" s="6"/>
      <c r="V90" s="6"/>
      <c r="W90" s="6"/>
      <c r="X90" s="5"/>
    </row>
    <row r="91" spans="1:24" x14ac:dyDescent="0.25">
      <c r="A91" s="4"/>
      <c r="B91" s="4"/>
      <c r="C91" s="4"/>
      <c r="D91" s="4"/>
      <c r="E91" s="4"/>
      <c r="F91" s="4"/>
      <c r="G91" s="4"/>
      <c r="H91" s="19"/>
      <c r="I91" s="4"/>
      <c r="J91" s="4"/>
      <c r="K91" s="4"/>
      <c r="L91" s="4"/>
      <c r="M91" s="4"/>
      <c r="N91" s="31"/>
      <c r="O91" s="31"/>
      <c r="P91" s="31"/>
      <c r="Q91" s="31"/>
      <c r="R91" s="10"/>
      <c r="S91" s="31"/>
      <c r="T91" s="31"/>
      <c r="U91" s="31"/>
      <c r="V91" s="31"/>
      <c r="W91" s="31"/>
      <c r="X91" s="26"/>
    </row>
    <row r="92" spans="1:24" x14ac:dyDescent="0.25">
      <c r="A92" s="4"/>
      <c r="B92" s="4"/>
      <c r="C92" s="4"/>
      <c r="D92" s="4"/>
      <c r="E92" s="4"/>
      <c r="F92" s="4"/>
      <c r="G92" s="4"/>
      <c r="H92" s="19"/>
      <c r="I92" s="4"/>
      <c r="J92" s="4"/>
      <c r="K92" s="4"/>
      <c r="L92" s="4"/>
      <c r="M92" s="4"/>
      <c r="N92" s="31"/>
      <c r="O92" s="31"/>
      <c r="P92" s="31"/>
      <c r="Q92" s="31"/>
      <c r="R92" s="10"/>
      <c r="S92" s="31"/>
      <c r="T92" s="31"/>
      <c r="U92" s="31"/>
      <c r="V92" s="31"/>
      <c r="W92" s="31"/>
      <c r="X92" s="26"/>
    </row>
    <row r="93" spans="1:24" x14ac:dyDescent="0.25">
      <c r="A93" s="4"/>
      <c r="B93" s="4"/>
      <c r="C93" s="4"/>
      <c r="D93" s="4"/>
      <c r="E93" s="4"/>
      <c r="F93" s="4"/>
      <c r="G93" s="4"/>
      <c r="H93" s="19"/>
      <c r="I93" s="4"/>
      <c r="J93" s="4"/>
      <c r="K93" s="4"/>
      <c r="L93" s="4"/>
      <c r="M93" s="4"/>
      <c r="N93" s="31"/>
      <c r="O93" s="31"/>
      <c r="P93" s="31"/>
      <c r="Q93" s="31"/>
      <c r="R93" s="10"/>
      <c r="S93" s="10"/>
      <c r="T93" s="10"/>
      <c r="U93" s="10"/>
      <c r="V93" s="10"/>
      <c r="W93" s="10"/>
      <c r="X93" s="26"/>
    </row>
    <row r="94" spans="1:24" x14ac:dyDescent="0.25">
      <c r="A94" s="4"/>
      <c r="B94" s="4"/>
      <c r="C94" s="4"/>
      <c r="D94" s="4"/>
      <c r="E94" s="4"/>
      <c r="F94" s="4"/>
      <c r="G94" s="4"/>
      <c r="H94" s="19"/>
      <c r="I94" s="4"/>
      <c r="J94" s="4"/>
      <c r="K94" s="4"/>
      <c r="L94" s="4"/>
      <c r="M94" s="4"/>
      <c r="N94" s="31"/>
      <c r="O94" s="31"/>
      <c r="P94" s="31"/>
      <c r="Q94" s="31"/>
      <c r="R94" s="10"/>
      <c r="S94" s="10"/>
      <c r="T94" s="10"/>
      <c r="U94" s="10"/>
      <c r="V94" s="10"/>
      <c r="W94" s="10"/>
      <c r="X94" s="26"/>
    </row>
    <row r="95" spans="1:24" x14ac:dyDescent="0.25">
      <c r="A95" s="4"/>
      <c r="B95" s="4"/>
      <c r="C95" s="4"/>
      <c r="D95" s="4"/>
      <c r="E95" s="4"/>
      <c r="F95" s="4"/>
      <c r="G95" s="4"/>
      <c r="H95" s="19"/>
      <c r="I95" s="4"/>
      <c r="J95" s="4"/>
      <c r="K95" s="4"/>
      <c r="L95" s="4"/>
      <c r="M95" s="4"/>
      <c r="N95" s="31"/>
      <c r="O95" s="31"/>
      <c r="P95" s="31"/>
      <c r="Q95" s="31"/>
      <c r="R95" s="10"/>
      <c r="S95" s="10"/>
      <c r="T95" s="10"/>
      <c r="U95" s="10"/>
      <c r="V95" s="10"/>
      <c r="W95" s="10"/>
      <c r="X95" s="26"/>
    </row>
    <row r="96" spans="1:24" x14ac:dyDescent="0.2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26"/>
    </row>
    <row r="97" spans="1:24" x14ac:dyDescent="0.25">
      <c r="A97" s="4"/>
      <c r="B97" s="4"/>
      <c r="C97" s="4"/>
      <c r="D97" s="4"/>
      <c r="E97" s="4"/>
      <c r="F97" s="4"/>
      <c r="G97" s="4"/>
      <c r="H97" s="19"/>
      <c r="I97" s="4"/>
      <c r="J97" s="4"/>
      <c r="K97" s="4"/>
      <c r="L97" s="4"/>
      <c r="M97" s="4"/>
      <c r="N97" s="4"/>
      <c r="O97" s="4"/>
      <c r="P97" s="4"/>
      <c r="Q97" s="4"/>
      <c r="R97" s="6"/>
      <c r="S97" s="10"/>
      <c r="T97" s="6"/>
      <c r="U97" s="6"/>
      <c r="V97" s="6"/>
      <c r="W97" s="6"/>
      <c r="X97" s="5"/>
    </row>
    <row r="98" spans="1:24" x14ac:dyDescent="0.25">
      <c r="A98" s="4"/>
      <c r="B98" s="4"/>
      <c r="C98" s="4"/>
      <c r="D98" s="4"/>
      <c r="E98" s="4"/>
      <c r="F98" s="4"/>
      <c r="G98" s="4"/>
      <c r="H98" s="19"/>
      <c r="I98" s="4"/>
      <c r="J98" s="4"/>
      <c r="K98" s="4"/>
      <c r="L98" s="4"/>
      <c r="M98" s="4"/>
      <c r="N98" s="4"/>
      <c r="O98" s="4"/>
      <c r="P98" s="4"/>
      <c r="Q98" s="4"/>
      <c r="R98" s="6"/>
      <c r="S98" s="10"/>
      <c r="T98" s="6"/>
      <c r="U98" s="6"/>
      <c r="V98" s="6"/>
      <c r="W98" s="6"/>
      <c r="X98" s="5"/>
    </row>
    <row r="99" spans="1:24" x14ac:dyDescent="0.25">
      <c r="A99" s="4"/>
      <c r="B99" s="4"/>
      <c r="C99" s="4"/>
      <c r="D99" s="4"/>
      <c r="E99" s="4"/>
      <c r="F99" s="4"/>
      <c r="G99" s="4"/>
      <c r="H99" s="19"/>
      <c r="I99" s="4"/>
      <c r="J99" s="4"/>
      <c r="K99" s="4"/>
      <c r="L99" s="4"/>
      <c r="M99" s="4"/>
      <c r="N99" s="4"/>
      <c r="O99" s="4"/>
      <c r="P99" s="4"/>
      <c r="Q99" s="4"/>
      <c r="R99" s="6"/>
      <c r="S99" s="10"/>
      <c r="T99" s="6"/>
      <c r="U99" s="6"/>
      <c r="V99" s="6"/>
      <c r="W99" s="6"/>
      <c r="X99" s="5"/>
    </row>
    <row r="100" spans="1:24" x14ac:dyDescent="0.25">
      <c r="A100" s="4"/>
      <c r="B100" s="4"/>
      <c r="C100" s="4"/>
      <c r="D100" s="4"/>
      <c r="E100" s="4"/>
      <c r="F100" s="4"/>
      <c r="G100" s="4"/>
      <c r="H100" s="19"/>
      <c r="I100" s="4"/>
      <c r="J100" s="4"/>
      <c r="K100" s="4"/>
      <c r="L100" s="4"/>
      <c r="M100" s="4"/>
      <c r="N100" s="4"/>
      <c r="O100" s="4"/>
      <c r="P100" s="4"/>
      <c r="Q100" s="4"/>
      <c r="R100" s="6"/>
      <c r="S100" s="10"/>
      <c r="T100" s="6"/>
      <c r="U100" s="6"/>
      <c r="V100" s="6"/>
      <c r="W100" s="6"/>
      <c r="X100" s="5"/>
    </row>
    <row r="101" spans="1:24" x14ac:dyDescent="0.25">
      <c r="A101" s="4"/>
      <c r="B101" s="4"/>
      <c r="C101" s="4"/>
      <c r="D101" s="4"/>
      <c r="E101" s="4"/>
      <c r="F101" s="4"/>
      <c r="G101" s="4"/>
      <c r="H101" s="19"/>
      <c r="I101" s="4"/>
      <c r="J101" s="4"/>
      <c r="K101" s="4"/>
      <c r="L101" s="4"/>
      <c r="M101" s="4"/>
      <c r="N101" s="4"/>
      <c r="O101" s="4"/>
      <c r="P101" s="4"/>
      <c r="Q101" s="4"/>
      <c r="R101" s="6"/>
      <c r="S101" s="10"/>
      <c r="T101" s="6"/>
      <c r="U101" s="6"/>
      <c r="V101" s="6"/>
      <c r="W101" s="6"/>
      <c r="X101" s="5"/>
    </row>
    <row r="102" spans="1:24" x14ac:dyDescent="0.25">
      <c r="A102" s="4"/>
      <c r="B102" s="4"/>
      <c r="C102" s="4"/>
      <c r="D102" s="4"/>
      <c r="E102" s="4"/>
      <c r="F102" s="4"/>
      <c r="G102" s="4"/>
      <c r="H102" s="19"/>
      <c r="I102" s="4"/>
      <c r="J102" s="4"/>
      <c r="K102" s="4"/>
      <c r="L102" s="4"/>
      <c r="M102" s="4"/>
      <c r="N102" s="4"/>
      <c r="O102" s="4"/>
      <c r="P102" s="4"/>
      <c r="Q102" s="4"/>
      <c r="R102" s="6"/>
      <c r="S102" s="10"/>
      <c r="T102" s="6"/>
      <c r="U102" s="6"/>
      <c r="V102" s="6"/>
      <c r="W102" s="6"/>
      <c r="X102" s="5"/>
    </row>
    <row r="103" spans="1:24" x14ac:dyDescent="0.25">
      <c r="A103" s="4"/>
      <c r="B103" s="4"/>
      <c r="C103" s="4"/>
      <c r="D103" s="4"/>
      <c r="E103" s="4"/>
      <c r="F103" s="4"/>
      <c r="G103" s="4"/>
      <c r="H103" s="19"/>
      <c r="I103" s="4"/>
      <c r="J103" s="4"/>
      <c r="K103" s="4"/>
      <c r="L103" s="4"/>
      <c r="M103" s="4"/>
      <c r="N103" s="4"/>
      <c r="O103" s="4"/>
      <c r="P103" s="4"/>
      <c r="Q103" s="4"/>
      <c r="R103" s="6"/>
      <c r="S103" s="10"/>
      <c r="T103" s="6"/>
      <c r="U103" s="6"/>
      <c r="V103" s="6"/>
      <c r="W103" s="6"/>
      <c r="X103" s="5"/>
    </row>
    <row r="104" spans="1:24" x14ac:dyDescent="0.25">
      <c r="A104" s="4"/>
      <c r="B104" s="4"/>
      <c r="C104" s="4"/>
      <c r="D104" s="4"/>
      <c r="E104" s="4"/>
      <c r="F104" s="4"/>
      <c r="G104" s="4"/>
      <c r="H104" s="19"/>
      <c r="I104" s="4"/>
      <c r="J104" s="4"/>
      <c r="K104" s="4"/>
      <c r="L104" s="4"/>
      <c r="M104" s="4"/>
      <c r="N104" s="4"/>
      <c r="O104" s="4"/>
      <c r="P104" s="4"/>
      <c r="Q104" s="4"/>
      <c r="R104" s="6"/>
      <c r="S104" s="10"/>
      <c r="T104" s="6"/>
      <c r="U104" s="6"/>
      <c r="V104" s="6"/>
      <c r="W104" s="6"/>
      <c r="X104" s="5"/>
    </row>
    <row r="105" spans="1:24" x14ac:dyDescent="0.25">
      <c r="A105" s="4"/>
      <c r="B105" s="4"/>
      <c r="C105" s="4"/>
      <c r="D105" s="4"/>
      <c r="E105" s="4"/>
      <c r="F105" s="4"/>
      <c r="G105" s="4"/>
      <c r="H105" s="19"/>
      <c r="I105" s="4"/>
      <c r="J105" s="4"/>
      <c r="K105" s="4"/>
      <c r="L105" s="4"/>
      <c r="M105" s="4"/>
      <c r="N105" s="4"/>
      <c r="O105" s="4"/>
      <c r="P105" s="4"/>
      <c r="Q105" s="4"/>
      <c r="R105" s="6"/>
      <c r="S105" s="10"/>
      <c r="T105" s="6"/>
      <c r="U105" s="6"/>
      <c r="V105" s="6"/>
      <c r="W105" s="6"/>
      <c r="X105" s="5"/>
    </row>
    <row r="106" spans="1:24" x14ac:dyDescent="0.25">
      <c r="A106" s="4"/>
      <c r="B106" s="4"/>
      <c r="C106" s="4"/>
      <c r="D106" s="4"/>
      <c r="E106" s="4"/>
      <c r="F106" s="4"/>
      <c r="G106" s="4"/>
      <c r="H106" s="19"/>
      <c r="I106" s="4"/>
      <c r="J106" s="4"/>
      <c r="K106" s="4"/>
      <c r="L106" s="4"/>
      <c r="M106" s="4"/>
      <c r="N106" s="4"/>
      <c r="O106" s="4"/>
      <c r="P106" s="4"/>
      <c r="Q106" s="4"/>
      <c r="R106" s="6"/>
      <c r="S106" s="10"/>
      <c r="T106" s="6"/>
      <c r="U106" s="6"/>
      <c r="V106" s="6"/>
      <c r="W106" s="6"/>
      <c r="X106" s="5"/>
    </row>
    <row r="107" spans="1:24" x14ac:dyDescent="0.25">
      <c r="A107" s="4"/>
      <c r="B107" s="4"/>
      <c r="C107" s="4"/>
      <c r="D107" s="4"/>
      <c r="E107" s="4"/>
      <c r="F107" s="4"/>
      <c r="G107" s="4"/>
      <c r="H107" s="19"/>
      <c r="I107" s="4"/>
      <c r="J107" s="4"/>
      <c r="K107" s="4"/>
      <c r="L107" s="4"/>
      <c r="M107" s="4"/>
      <c r="N107" s="4"/>
      <c r="O107" s="4"/>
      <c r="P107" s="4"/>
      <c r="Q107" s="4"/>
      <c r="R107" s="6"/>
      <c r="S107" s="10"/>
      <c r="T107" s="6"/>
      <c r="U107" s="6"/>
      <c r="V107" s="6"/>
      <c r="W107" s="6"/>
      <c r="X107" s="5"/>
    </row>
    <row r="108" spans="1:24" x14ac:dyDescent="0.25">
      <c r="A108" s="4"/>
      <c r="B108" s="4"/>
      <c r="C108" s="4"/>
      <c r="D108" s="4"/>
      <c r="E108" s="4"/>
      <c r="F108" s="4"/>
      <c r="G108" s="4"/>
      <c r="H108" s="19"/>
      <c r="I108" s="4"/>
      <c r="J108" s="4"/>
      <c r="K108" s="4"/>
      <c r="L108" s="4"/>
      <c r="M108" s="4"/>
      <c r="N108" s="4"/>
      <c r="O108" s="4"/>
      <c r="P108" s="4"/>
      <c r="Q108" s="4"/>
      <c r="R108" s="6"/>
      <c r="S108" s="10"/>
      <c r="T108" s="6"/>
      <c r="U108" s="6"/>
      <c r="V108" s="6"/>
      <c r="W108" s="6"/>
      <c r="X108" s="5"/>
    </row>
    <row r="109" spans="1:24" x14ac:dyDescent="0.25">
      <c r="A109" s="4"/>
      <c r="B109" s="4"/>
      <c r="C109" s="4"/>
      <c r="D109" s="4"/>
      <c r="E109" s="4"/>
      <c r="F109" s="4"/>
      <c r="G109" s="4"/>
      <c r="H109" s="19"/>
      <c r="I109" s="4"/>
      <c r="J109" s="4"/>
      <c r="K109" s="4"/>
      <c r="L109" s="4"/>
      <c r="M109" s="4"/>
      <c r="N109" s="4"/>
      <c r="O109" s="4"/>
      <c r="P109" s="4"/>
      <c r="Q109" s="4"/>
      <c r="R109" s="6"/>
      <c r="S109" s="10"/>
      <c r="T109" s="6"/>
      <c r="U109" s="6"/>
      <c r="V109" s="6"/>
      <c r="W109" s="6"/>
      <c r="X109" s="5"/>
    </row>
    <row r="110" spans="1:24" x14ac:dyDescent="0.25">
      <c r="A110" s="4"/>
      <c r="B110" s="4"/>
      <c r="C110" s="4"/>
      <c r="D110" s="4"/>
      <c r="E110" s="4"/>
      <c r="F110" s="4"/>
      <c r="G110" s="4"/>
      <c r="H110" s="19"/>
      <c r="I110" s="4"/>
      <c r="J110" s="4"/>
      <c r="K110" s="4"/>
      <c r="L110" s="4"/>
      <c r="M110" s="4"/>
      <c r="N110" s="4"/>
      <c r="O110" s="4"/>
      <c r="P110" s="4"/>
      <c r="Q110" s="4"/>
      <c r="R110" s="6"/>
      <c r="S110" s="10"/>
      <c r="T110" s="6"/>
      <c r="U110" s="6"/>
      <c r="V110" s="6"/>
      <c r="W110" s="6"/>
      <c r="X110" s="5"/>
    </row>
    <row r="111" spans="1:24" x14ac:dyDescent="0.25">
      <c r="A111" s="4"/>
      <c r="B111" s="4"/>
      <c r="C111" s="4"/>
      <c r="D111" s="4"/>
      <c r="E111" s="4"/>
      <c r="F111" s="4"/>
      <c r="G111" s="4"/>
      <c r="H111" s="19"/>
      <c r="I111" s="4"/>
      <c r="J111" s="4"/>
      <c r="K111" s="4"/>
      <c r="L111" s="4"/>
      <c r="M111" s="4"/>
      <c r="N111" s="4"/>
      <c r="O111" s="4"/>
      <c r="P111" s="4"/>
      <c r="Q111" s="4"/>
      <c r="R111" s="6"/>
      <c r="S111" s="10"/>
      <c r="T111" s="6"/>
      <c r="U111" s="6"/>
      <c r="V111" s="6"/>
      <c r="W111" s="6"/>
      <c r="X111" s="5"/>
    </row>
    <row r="112" spans="1:24" x14ac:dyDescent="0.25">
      <c r="A112" s="4"/>
      <c r="B112" s="4"/>
      <c r="C112" s="4"/>
      <c r="D112" s="4"/>
      <c r="E112" s="4"/>
      <c r="F112" s="4"/>
      <c r="G112" s="4"/>
      <c r="H112" s="19"/>
      <c r="I112" s="4"/>
      <c r="J112" s="4"/>
      <c r="K112" s="4"/>
      <c r="L112" s="4"/>
      <c r="M112" s="4"/>
      <c r="N112" s="4"/>
      <c r="O112" s="4"/>
      <c r="P112" s="4"/>
      <c r="Q112" s="4"/>
      <c r="R112" s="6"/>
      <c r="S112" s="10"/>
      <c r="T112" s="6"/>
      <c r="U112" s="6"/>
      <c r="V112" s="6"/>
      <c r="W112" s="6"/>
      <c r="X112" s="5"/>
    </row>
    <row r="113" spans="1:24" x14ac:dyDescent="0.25">
      <c r="A113" s="4"/>
      <c r="B113" s="4"/>
      <c r="C113" s="4"/>
      <c r="D113" s="4"/>
      <c r="E113" s="4"/>
      <c r="F113" s="4"/>
      <c r="G113" s="4"/>
      <c r="H113" s="19"/>
      <c r="I113" s="4"/>
      <c r="J113" s="4"/>
      <c r="K113" s="4"/>
      <c r="L113" s="4"/>
      <c r="M113" s="4"/>
      <c r="N113" s="94"/>
      <c r="O113" s="94"/>
      <c r="P113" s="94"/>
      <c r="Q113" s="94"/>
      <c r="R113" s="6"/>
      <c r="S113" s="10"/>
      <c r="T113" s="6"/>
      <c r="U113" s="6"/>
      <c r="V113" s="6"/>
      <c r="W113" s="6"/>
      <c r="X113" s="5"/>
    </row>
    <row r="114" spans="1:24" x14ac:dyDescent="0.25">
      <c r="A114" s="4"/>
      <c r="B114" s="4"/>
      <c r="C114" s="4"/>
      <c r="D114" s="4"/>
      <c r="E114" s="4"/>
      <c r="F114" s="4"/>
      <c r="G114" s="4"/>
      <c r="H114" s="19"/>
      <c r="I114" s="4"/>
      <c r="J114" s="4"/>
      <c r="K114" s="4"/>
      <c r="L114" s="4"/>
      <c r="M114" s="4"/>
      <c r="N114" s="94"/>
      <c r="O114" s="94"/>
      <c r="P114" s="94"/>
      <c r="Q114" s="94"/>
      <c r="R114" s="6"/>
      <c r="S114" s="10"/>
      <c r="T114" s="6"/>
      <c r="U114" s="6"/>
      <c r="V114" s="6"/>
      <c r="W114" s="6"/>
      <c r="X114" s="5"/>
    </row>
    <row r="115" spans="1:24" x14ac:dyDescent="0.25">
      <c r="A115" s="4"/>
      <c r="B115" s="4"/>
      <c r="C115" s="4"/>
      <c r="D115" s="4"/>
      <c r="E115" s="4"/>
      <c r="F115" s="4"/>
      <c r="G115" s="4"/>
      <c r="H115" s="19"/>
      <c r="I115" s="4"/>
      <c r="J115" s="4"/>
      <c r="K115" s="4"/>
      <c r="L115" s="4"/>
      <c r="M115" s="4"/>
      <c r="N115" s="31"/>
      <c r="O115" s="31"/>
      <c r="P115" s="31"/>
      <c r="Q115" s="31"/>
      <c r="R115" s="10"/>
      <c r="S115" s="31"/>
      <c r="T115" s="31"/>
      <c r="U115" s="31"/>
      <c r="V115" s="31"/>
      <c r="W115" s="31"/>
      <c r="X115" s="26"/>
    </row>
    <row r="116" spans="1:24" x14ac:dyDescent="0.25">
      <c r="A116" s="4"/>
      <c r="B116" s="4"/>
      <c r="C116" s="4"/>
      <c r="D116" s="4"/>
      <c r="E116" s="4"/>
      <c r="F116" s="4"/>
      <c r="G116" s="4"/>
      <c r="H116" s="19"/>
      <c r="I116" s="4"/>
      <c r="J116" s="4"/>
      <c r="K116" s="4"/>
      <c r="L116" s="4"/>
      <c r="M116" s="4"/>
      <c r="N116" s="31"/>
      <c r="O116" s="31"/>
      <c r="P116" s="31"/>
      <c r="Q116" s="31"/>
      <c r="R116" s="10"/>
      <c r="S116" s="31"/>
      <c r="T116" s="31"/>
      <c r="U116" s="31"/>
      <c r="V116" s="31"/>
      <c r="W116" s="31"/>
      <c r="X116" s="26"/>
    </row>
    <row r="117" spans="1:24" x14ac:dyDescent="0.25">
      <c r="A117" s="4"/>
      <c r="B117" s="4"/>
      <c r="C117" s="4"/>
      <c r="D117" s="4"/>
      <c r="E117" s="4"/>
      <c r="F117" s="4"/>
      <c r="G117" s="4"/>
      <c r="H117" s="19"/>
      <c r="I117" s="4"/>
      <c r="J117" s="4"/>
      <c r="K117" s="4"/>
      <c r="L117" s="4"/>
      <c r="M117" s="4"/>
      <c r="N117" s="31"/>
      <c r="O117" s="31"/>
      <c r="P117" s="31"/>
      <c r="Q117" s="31"/>
      <c r="R117" s="10"/>
      <c r="S117" s="10"/>
      <c r="T117" s="10"/>
      <c r="U117" s="10"/>
      <c r="V117" s="10"/>
      <c r="W117" s="10"/>
      <c r="X117" s="26"/>
    </row>
    <row r="118" spans="1:24" x14ac:dyDescent="0.25">
      <c r="A118" s="4"/>
      <c r="B118" s="4"/>
      <c r="C118" s="4"/>
      <c r="D118" s="4"/>
      <c r="E118" s="4"/>
      <c r="F118" s="4"/>
      <c r="G118" s="4"/>
      <c r="H118" s="19"/>
      <c r="I118" s="4"/>
      <c r="J118" s="4"/>
      <c r="K118" s="4"/>
      <c r="L118" s="4"/>
      <c r="M118" s="4"/>
      <c r="N118" s="31"/>
      <c r="O118" s="31"/>
      <c r="P118" s="31"/>
      <c r="Q118" s="31"/>
      <c r="R118" s="10"/>
      <c r="S118" s="10"/>
      <c r="T118" s="10"/>
      <c r="U118" s="10"/>
      <c r="V118" s="10"/>
      <c r="W118" s="10"/>
      <c r="X118" s="27"/>
    </row>
    <row r="119" spans="1:24" x14ac:dyDescent="0.25">
      <c r="A119" s="4"/>
      <c r="B119" s="4"/>
      <c r="C119" s="4"/>
      <c r="D119" s="4"/>
      <c r="E119" s="4"/>
      <c r="F119" s="4"/>
      <c r="G119" s="4"/>
      <c r="H119" s="19"/>
      <c r="I119" s="4"/>
      <c r="J119" s="4"/>
      <c r="K119" s="4"/>
      <c r="L119" s="4"/>
      <c r="M119" s="4"/>
      <c r="N119" s="31"/>
      <c r="O119" s="31"/>
      <c r="P119" s="31"/>
      <c r="Q119" s="31"/>
      <c r="R119" s="10"/>
      <c r="S119" s="10"/>
      <c r="T119" s="10"/>
      <c r="U119" s="10"/>
      <c r="V119" s="10"/>
      <c r="W119" s="10"/>
      <c r="X119" s="26"/>
    </row>
    <row r="120" spans="1:24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26"/>
    </row>
    <row r="121" spans="1:24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26"/>
    </row>
    <row r="122" spans="1:24" x14ac:dyDescent="0.25">
      <c r="A122" s="4"/>
      <c r="B122" s="4"/>
      <c r="C122" s="4"/>
      <c r="D122" s="4"/>
      <c r="E122" s="4"/>
      <c r="F122" s="4"/>
      <c r="G122" s="4"/>
      <c r="H122" s="19"/>
      <c r="I122" s="4"/>
      <c r="J122" s="4"/>
      <c r="K122" s="4"/>
      <c r="L122" s="4"/>
      <c r="M122" s="4"/>
      <c r="N122" s="4"/>
      <c r="O122" s="4"/>
      <c r="P122" s="4"/>
      <c r="Q122" s="4"/>
      <c r="R122" s="6"/>
      <c r="S122" s="10"/>
      <c r="T122" s="6"/>
      <c r="U122" s="6"/>
      <c r="V122" s="6"/>
      <c r="W122" s="6"/>
      <c r="X122" s="5"/>
    </row>
    <row r="123" spans="1:24" x14ac:dyDescent="0.25">
      <c r="A123" s="4"/>
      <c r="B123" s="4"/>
      <c r="C123" s="4"/>
      <c r="D123" s="4"/>
      <c r="E123" s="4"/>
      <c r="F123" s="4"/>
      <c r="G123" s="4"/>
      <c r="H123" s="19"/>
      <c r="I123" s="4"/>
      <c r="J123" s="4"/>
      <c r="K123" s="4"/>
      <c r="L123" s="4"/>
      <c r="M123" s="4"/>
      <c r="N123" s="4"/>
      <c r="O123" s="4"/>
      <c r="P123" s="4"/>
      <c r="Q123" s="4"/>
      <c r="R123" s="6"/>
      <c r="S123" s="10"/>
      <c r="T123" s="6"/>
      <c r="U123" s="6"/>
      <c r="V123" s="6"/>
      <c r="W123" s="6"/>
      <c r="X123" s="5"/>
    </row>
    <row r="124" spans="1:24" x14ac:dyDescent="0.25">
      <c r="A124" s="4"/>
      <c r="B124" s="4"/>
      <c r="C124" s="4"/>
      <c r="D124" s="4"/>
      <c r="E124" s="4"/>
      <c r="F124" s="4"/>
      <c r="G124" s="4"/>
      <c r="H124" s="19"/>
      <c r="I124" s="4"/>
      <c r="J124" s="4"/>
      <c r="K124" s="4"/>
      <c r="L124" s="4"/>
      <c r="M124" s="4"/>
      <c r="N124" s="4"/>
      <c r="O124" s="4"/>
      <c r="P124" s="4"/>
      <c r="Q124" s="4"/>
      <c r="R124" s="6"/>
      <c r="S124" s="10"/>
      <c r="T124" s="6"/>
      <c r="U124" s="6"/>
      <c r="V124" s="6"/>
      <c r="W124" s="6"/>
      <c r="X124" s="5"/>
    </row>
    <row r="125" spans="1:24" x14ac:dyDescent="0.25">
      <c r="A125" s="4"/>
      <c r="B125" s="4"/>
      <c r="C125" s="4"/>
      <c r="D125" s="4"/>
      <c r="E125" s="4"/>
      <c r="F125" s="4"/>
      <c r="G125" s="4"/>
      <c r="H125" s="19"/>
      <c r="I125" s="4"/>
      <c r="J125" s="4"/>
      <c r="K125" s="4"/>
      <c r="L125" s="4"/>
      <c r="M125" s="4"/>
      <c r="N125" s="4"/>
      <c r="O125" s="4"/>
      <c r="P125" s="4"/>
      <c r="Q125" s="4"/>
      <c r="R125" s="6"/>
      <c r="S125" s="10"/>
      <c r="T125" s="6"/>
      <c r="U125" s="6"/>
      <c r="V125" s="6"/>
      <c r="W125" s="6"/>
      <c r="X125" s="5"/>
    </row>
    <row r="126" spans="1:24" x14ac:dyDescent="0.25">
      <c r="A126" s="4"/>
      <c r="B126" s="4"/>
      <c r="C126" s="4"/>
      <c r="D126" s="4"/>
      <c r="E126" s="4"/>
      <c r="F126" s="4"/>
      <c r="G126" s="4"/>
      <c r="H126" s="19"/>
      <c r="I126" s="4"/>
      <c r="J126" s="4"/>
      <c r="K126" s="4"/>
      <c r="L126" s="4"/>
      <c r="M126" s="4"/>
      <c r="N126" s="4"/>
      <c r="O126" s="4"/>
      <c r="P126" s="4"/>
      <c r="Q126" s="4"/>
      <c r="R126" s="6"/>
      <c r="S126" s="10"/>
      <c r="T126" s="6"/>
      <c r="U126" s="6"/>
      <c r="V126" s="6"/>
      <c r="W126" s="6"/>
      <c r="X126" s="5"/>
    </row>
    <row r="127" spans="1:24" x14ac:dyDescent="0.25">
      <c r="A127" s="4"/>
      <c r="B127" s="4"/>
      <c r="C127" s="4"/>
      <c r="D127" s="4"/>
      <c r="E127" s="4"/>
      <c r="F127" s="4"/>
      <c r="G127" s="4"/>
      <c r="H127" s="19"/>
      <c r="I127" s="4"/>
      <c r="J127" s="4"/>
      <c r="K127" s="4"/>
      <c r="L127" s="4"/>
      <c r="M127" s="4"/>
      <c r="N127" s="31"/>
      <c r="O127" s="31"/>
      <c r="P127" s="31"/>
      <c r="Q127" s="31"/>
      <c r="R127" s="10"/>
      <c r="S127" s="31"/>
      <c r="T127" s="31"/>
      <c r="U127" s="31"/>
      <c r="V127" s="31"/>
      <c r="W127" s="31"/>
      <c r="X127" s="26"/>
    </row>
    <row r="128" spans="1:24" x14ac:dyDescent="0.25">
      <c r="A128" s="4"/>
      <c r="B128" s="4"/>
      <c r="C128" s="4"/>
      <c r="D128" s="4"/>
      <c r="E128" s="4"/>
      <c r="F128" s="4"/>
      <c r="G128" s="4"/>
      <c r="H128" s="19"/>
      <c r="I128" s="4"/>
      <c r="J128" s="4"/>
      <c r="K128" s="4"/>
      <c r="L128" s="4"/>
      <c r="M128" s="4"/>
      <c r="N128" s="31"/>
      <c r="O128" s="31"/>
      <c r="P128" s="31"/>
      <c r="Q128" s="31"/>
      <c r="R128" s="10"/>
      <c r="S128" s="31"/>
      <c r="T128" s="31"/>
      <c r="U128" s="31"/>
      <c r="V128" s="31"/>
      <c r="W128" s="31"/>
      <c r="X128" s="26"/>
    </row>
    <row r="129" spans="1:24" x14ac:dyDescent="0.25">
      <c r="A129" s="4"/>
      <c r="B129" s="4"/>
      <c r="C129" s="4"/>
      <c r="D129" s="4"/>
      <c r="E129" s="4"/>
      <c r="F129" s="4"/>
      <c r="G129" s="4"/>
      <c r="H129" s="19"/>
      <c r="I129" s="4"/>
      <c r="J129" s="4"/>
      <c r="K129" s="4"/>
      <c r="L129" s="4"/>
      <c r="M129" s="4"/>
      <c r="N129" s="31"/>
      <c r="O129" s="31"/>
      <c r="P129" s="31"/>
      <c r="Q129" s="31"/>
      <c r="R129" s="10"/>
      <c r="S129" s="10"/>
      <c r="T129" s="10"/>
      <c r="U129" s="10"/>
      <c r="V129" s="10"/>
      <c r="W129" s="10"/>
      <c r="X129" s="26"/>
    </row>
    <row r="130" spans="1:24" x14ac:dyDescent="0.25">
      <c r="A130" s="4"/>
      <c r="B130" s="4"/>
      <c r="C130" s="4"/>
      <c r="D130" s="4"/>
      <c r="E130" s="4"/>
      <c r="F130" s="4"/>
      <c r="G130" s="4"/>
      <c r="H130" s="19"/>
      <c r="I130" s="4"/>
      <c r="J130" s="4"/>
      <c r="K130" s="4"/>
      <c r="L130" s="4"/>
      <c r="M130" s="4"/>
      <c r="N130" s="31"/>
      <c r="O130" s="31"/>
      <c r="P130" s="31"/>
      <c r="Q130" s="31"/>
      <c r="R130" s="10"/>
      <c r="S130" s="10"/>
      <c r="T130" s="10"/>
      <c r="U130" s="10"/>
      <c r="V130" s="10"/>
      <c r="W130" s="10"/>
      <c r="X130" s="26"/>
    </row>
    <row r="131" spans="1:24" x14ac:dyDescent="0.2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26"/>
    </row>
    <row r="132" spans="1:24" x14ac:dyDescent="0.25">
      <c r="A132" s="4"/>
      <c r="B132" s="4"/>
      <c r="C132" s="4"/>
      <c r="D132" s="4"/>
      <c r="E132" s="4"/>
      <c r="F132" s="4"/>
      <c r="G132" s="4"/>
      <c r="H132" s="19"/>
      <c r="I132" s="4"/>
      <c r="J132" s="4"/>
      <c r="K132" s="4"/>
      <c r="L132" s="4"/>
      <c r="M132" s="4"/>
      <c r="N132" s="4"/>
      <c r="O132" s="4"/>
      <c r="P132" s="4"/>
      <c r="Q132" s="4"/>
      <c r="R132" s="10"/>
      <c r="S132" s="10"/>
      <c r="T132" s="6"/>
      <c r="U132" s="6"/>
      <c r="V132" s="6"/>
      <c r="W132" s="6"/>
      <c r="X132" s="5"/>
    </row>
    <row r="133" spans="1:24" x14ac:dyDescent="0.25">
      <c r="A133" s="4"/>
      <c r="B133" s="4"/>
      <c r="C133" s="4"/>
      <c r="D133" s="4"/>
      <c r="E133" s="4"/>
      <c r="F133" s="4"/>
      <c r="G133" s="4"/>
      <c r="H133" s="19"/>
      <c r="I133" s="4"/>
      <c r="J133" s="4"/>
      <c r="K133" s="4"/>
      <c r="L133" s="4"/>
      <c r="M133" s="4"/>
      <c r="N133" s="4"/>
      <c r="O133" s="4"/>
      <c r="P133" s="4"/>
      <c r="Q133" s="4"/>
      <c r="R133" s="10"/>
      <c r="S133" s="10"/>
      <c r="T133" s="6"/>
      <c r="U133" s="6"/>
      <c r="V133" s="6"/>
      <c r="W133" s="6"/>
      <c r="X133" s="5"/>
    </row>
    <row r="134" spans="1:24" x14ac:dyDescent="0.25">
      <c r="A134" s="4"/>
      <c r="B134" s="4"/>
      <c r="C134" s="4"/>
      <c r="D134" s="4"/>
      <c r="E134" s="4"/>
      <c r="F134" s="4"/>
      <c r="G134" s="4"/>
      <c r="H134" s="19"/>
      <c r="I134" s="4"/>
      <c r="J134" s="4"/>
      <c r="K134" s="4"/>
      <c r="L134" s="4"/>
      <c r="M134" s="4"/>
      <c r="N134" s="4"/>
      <c r="O134" s="4"/>
      <c r="P134" s="4"/>
      <c r="Q134" s="4"/>
      <c r="R134" s="10"/>
      <c r="S134" s="10"/>
      <c r="T134" s="6"/>
      <c r="U134" s="6"/>
      <c r="V134" s="6"/>
      <c r="W134" s="6"/>
      <c r="X134" s="5"/>
    </row>
    <row r="135" spans="1:24" x14ac:dyDescent="0.25">
      <c r="A135" s="4"/>
      <c r="B135" s="4"/>
      <c r="C135" s="4"/>
      <c r="D135" s="4"/>
      <c r="E135" s="4"/>
      <c r="F135" s="4"/>
      <c r="G135" s="4"/>
      <c r="H135" s="19"/>
      <c r="I135" s="4"/>
      <c r="J135" s="4"/>
      <c r="K135" s="4"/>
      <c r="L135" s="4"/>
      <c r="M135" s="4"/>
      <c r="N135" s="31"/>
      <c r="O135" s="31"/>
      <c r="P135" s="31"/>
      <c r="Q135" s="31"/>
      <c r="R135" s="10"/>
      <c r="S135" s="10"/>
      <c r="T135" s="10"/>
      <c r="U135" s="10"/>
      <c r="V135" s="10"/>
      <c r="W135" s="10"/>
      <c r="X135" s="26"/>
    </row>
    <row r="136" spans="1:24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26"/>
    </row>
    <row r="137" spans="1:24" x14ac:dyDescent="0.25">
      <c r="A137" s="4"/>
      <c r="B137" s="4"/>
      <c r="C137" s="4"/>
      <c r="D137" s="4"/>
      <c r="E137" s="4"/>
      <c r="F137" s="4"/>
      <c r="G137" s="4"/>
      <c r="H137" s="19"/>
      <c r="I137" s="4"/>
      <c r="J137" s="4"/>
      <c r="K137" s="4"/>
      <c r="L137" s="4"/>
      <c r="M137" s="4"/>
      <c r="N137" s="4"/>
      <c r="O137" s="4"/>
      <c r="P137" s="4"/>
      <c r="Q137" s="4"/>
      <c r="R137" s="10"/>
      <c r="S137" s="31"/>
      <c r="T137" s="31"/>
      <c r="U137" s="31"/>
      <c r="V137" s="31"/>
      <c r="W137" s="31"/>
      <c r="X137" s="26"/>
    </row>
    <row r="138" spans="1:24" x14ac:dyDescent="0.25">
      <c r="A138" s="4"/>
      <c r="B138" s="4"/>
      <c r="C138" s="4"/>
      <c r="D138" s="4"/>
      <c r="E138" s="4"/>
      <c r="F138" s="4"/>
      <c r="G138" s="4"/>
      <c r="H138" s="19"/>
      <c r="I138" s="4"/>
      <c r="J138" s="4"/>
      <c r="K138" s="4"/>
      <c r="L138" s="4"/>
      <c r="M138" s="4"/>
      <c r="N138" s="4"/>
      <c r="O138" s="4"/>
      <c r="P138" s="4"/>
      <c r="Q138" s="4"/>
      <c r="R138" s="10"/>
      <c r="S138" s="31"/>
      <c r="T138" s="31"/>
      <c r="U138" s="31"/>
      <c r="V138" s="31"/>
      <c r="W138" s="31"/>
      <c r="X138" s="26"/>
    </row>
    <row r="139" spans="1:24" x14ac:dyDescent="0.25">
      <c r="A139" s="4"/>
      <c r="B139" s="4"/>
      <c r="C139" s="4"/>
      <c r="D139" s="4"/>
      <c r="E139" s="4"/>
      <c r="F139" s="4"/>
      <c r="G139" s="4"/>
      <c r="H139" s="19"/>
      <c r="I139" s="4"/>
      <c r="J139" s="4"/>
      <c r="K139" s="4"/>
      <c r="L139" s="4"/>
      <c r="M139" s="4"/>
      <c r="N139" s="4"/>
      <c r="O139" s="4"/>
      <c r="P139" s="4"/>
      <c r="Q139" s="4"/>
      <c r="R139" s="10"/>
      <c r="S139" s="10"/>
      <c r="T139" s="10"/>
      <c r="U139" s="10"/>
      <c r="V139" s="10"/>
      <c r="W139" s="10"/>
      <c r="X139" s="26"/>
    </row>
    <row r="140" spans="1:24" x14ac:dyDescent="0.25">
      <c r="A140" s="4"/>
      <c r="B140" s="4"/>
      <c r="C140" s="4"/>
      <c r="D140" s="4"/>
      <c r="E140" s="4"/>
      <c r="F140" s="4"/>
      <c r="G140" s="4"/>
      <c r="H140" s="19"/>
      <c r="I140" s="4"/>
      <c r="J140" s="4"/>
      <c r="K140" s="4"/>
      <c r="L140" s="4"/>
      <c r="M140" s="4"/>
      <c r="N140" s="4"/>
      <c r="O140" s="4"/>
      <c r="P140" s="4"/>
      <c r="Q140" s="4"/>
      <c r="R140" s="10"/>
      <c r="S140" s="10"/>
      <c r="T140" s="10"/>
      <c r="U140" s="10"/>
      <c r="V140" s="10"/>
      <c r="W140" s="10"/>
      <c r="X140" s="26"/>
    </row>
    <row r="141" spans="1:24" x14ac:dyDescent="0.25">
      <c r="A141" s="4"/>
      <c r="B141" s="4"/>
      <c r="C141" s="4"/>
      <c r="D141" s="4"/>
      <c r="E141" s="4"/>
      <c r="F141" s="4"/>
      <c r="G141" s="4"/>
      <c r="H141" s="19"/>
      <c r="I141" s="4"/>
      <c r="J141" s="4"/>
      <c r="K141" s="4"/>
      <c r="L141" s="4"/>
      <c r="M141" s="4"/>
      <c r="N141" s="4"/>
      <c r="O141" s="4"/>
      <c r="P141" s="4"/>
      <c r="Q141" s="4"/>
      <c r="R141" s="10"/>
      <c r="S141" s="10"/>
      <c r="T141" s="10"/>
      <c r="U141" s="10"/>
      <c r="V141" s="10"/>
      <c r="W141" s="10"/>
      <c r="X141" s="26"/>
    </row>
    <row r="142" spans="1:24" x14ac:dyDescent="0.25">
      <c r="A142" s="98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22"/>
      <c r="O142" s="22"/>
      <c r="P142" s="22"/>
      <c r="Q142" s="22"/>
      <c r="R142" s="22"/>
      <c r="S142" s="22"/>
      <c r="T142" s="22"/>
      <c r="U142" s="28"/>
      <c r="V142" s="28"/>
      <c r="W142" s="22"/>
      <c r="X142" s="21"/>
    </row>
    <row r="143" spans="1:24" x14ac:dyDescent="0.25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 x14ac:dyDescent="0.25">
      <c r="A144" s="2"/>
    </row>
  </sheetData>
  <mergeCells count="79">
    <mergeCell ref="A142:M142"/>
    <mergeCell ref="A143:M143"/>
    <mergeCell ref="A55:A57"/>
    <mergeCell ref="B55:E57"/>
    <mergeCell ref="N113:Q113"/>
    <mergeCell ref="N114:Q114"/>
    <mergeCell ref="A66:L66"/>
    <mergeCell ref="A58:A60"/>
    <mergeCell ref="B58:E60"/>
    <mergeCell ref="U1:W72"/>
    <mergeCell ref="X1:X72"/>
    <mergeCell ref="A73:M73"/>
    <mergeCell ref="O73:Q73"/>
    <mergeCell ref="T73:W73"/>
    <mergeCell ref="A67:A70"/>
    <mergeCell ref="B67:E70"/>
    <mergeCell ref="N1:N72"/>
    <mergeCell ref="O1:R72"/>
    <mergeCell ref="S1:S72"/>
    <mergeCell ref="T1:T72"/>
    <mergeCell ref="A61:L61"/>
    <mergeCell ref="B62:E62"/>
    <mergeCell ref="B63:E63"/>
    <mergeCell ref="B64:E64"/>
    <mergeCell ref="B65:E65"/>
    <mergeCell ref="A51:A52"/>
    <mergeCell ref="B51:E51"/>
    <mergeCell ref="B52:E52"/>
    <mergeCell ref="B53:E53"/>
    <mergeCell ref="B54:E54"/>
    <mergeCell ref="A33:A34"/>
    <mergeCell ref="B33:E34"/>
    <mergeCell ref="B50:E50"/>
    <mergeCell ref="A35:A37"/>
    <mergeCell ref="B35:E37"/>
    <mergeCell ref="A38:A39"/>
    <mergeCell ref="B38:E39"/>
    <mergeCell ref="B40:E40"/>
    <mergeCell ref="B41:E41"/>
    <mergeCell ref="B42:E42"/>
    <mergeCell ref="A43:A46"/>
    <mergeCell ref="B43:E46"/>
    <mergeCell ref="A47:L48"/>
    <mergeCell ref="B49:E49"/>
    <mergeCell ref="B25:E26"/>
    <mergeCell ref="A29:A30"/>
    <mergeCell ref="B29:E30"/>
    <mergeCell ref="A31:A32"/>
    <mergeCell ref="B31:E32"/>
    <mergeCell ref="A10:L10"/>
    <mergeCell ref="A11:L11"/>
    <mergeCell ref="A12:A13"/>
    <mergeCell ref="B12:E13"/>
    <mergeCell ref="A27:A28"/>
    <mergeCell ref="B27:E28"/>
    <mergeCell ref="B14:E14"/>
    <mergeCell ref="B15:E15"/>
    <mergeCell ref="B16:E16"/>
    <mergeCell ref="A17:A18"/>
    <mergeCell ref="B17:E18"/>
    <mergeCell ref="B19:E19"/>
    <mergeCell ref="A20:A23"/>
    <mergeCell ref="B20:E23"/>
    <mergeCell ref="A24:L24"/>
    <mergeCell ref="A25:A26"/>
    <mergeCell ref="A7:A8"/>
    <mergeCell ref="B7:E8"/>
    <mergeCell ref="F7:F8"/>
    <mergeCell ref="G7:G8"/>
    <mergeCell ref="B9:E9"/>
    <mergeCell ref="C4:G4"/>
    <mergeCell ref="H7:L7"/>
    <mergeCell ref="C1:F1"/>
    <mergeCell ref="J1:L1"/>
    <mergeCell ref="C2:E2"/>
    <mergeCell ref="I2:L2"/>
    <mergeCell ref="C3:E3"/>
    <mergeCell ref="C5:G5"/>
    <mergeCell ref="C6:G6"/>
  </mergeCells>
  <pageMargins left="0.31496062992125984" right="0.31496062992125984" top="0.35433070866141736" bottom="0.35433070866141736" header="0.31496062992125984" footer="0.31496062992125984"/>
  <pageSetup paperSize="9" scale="87" orientation="landscape" r:id="rId1"/>
  <rowBreaks count="2" manualBreakCount="2">
    <brk id="23" max="12" man="1"/>
    <brk id="5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2025-10-03T00:14:29Z</dcterms:modified>
</cp:coreProperties>
</file>